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https://enengineering.sharepoint.com/sites/TM-FR-INTERNAL_PROCESSES/Shared Documents/Operations - Engagement Processes/Active Projects/HUB Harriman TN/RFP/4) EF&amp;I RFP/"/>
    </mc:Choice>
  </mc:AlternateContent>
  <xr:revisionPtr revIDLastSave="1883" documentId="8_{C331A3F5-FF85-44FC-A258-31686F1E9D2E}" xr6:coauthVersionLast="47" xr6:coauthVersionMax="47" xr10:uidLastSave="{8C226F48-0CB0-C74C-BC60-EFF7CF183366}"/>
  <bookViews>
    <workbookView xWindow="-37960" yWindow="560" windowWidth="37700" windowHeight="20500" tabRatio="797" activeTab="10" xr2:uid="{AF67EFED-D5D7-4F0C-B9F6-A6150DEE7702}"/>
    <workbookView visibility="hidden" xWindow="0" yWindow="500" windowWidth="27640" windowHeight="16440" activeTab="7" xr2:uid="{E9BC6FEF-B952-4F48-8B89-4E1B4883166D}"/>
  </bookViews>
  <sheets>
    <sheet name="Authorization" sheetId="7" r:id="rId1"/>
    <sheet name="Instructions" sheetId="17" r:id="rId2"/>
    <sheet name="Terminology" sheetId="26" r:id="rId3"/>
    <sheet name="Summary" sheetId="21" r:id="rId4"/>
    <sheet name="Bidder Profile" sheetId="4" r:id="rId5"/>
    <sheet name="Project Details" sheetId="32" r:id="rId6"/>
    <sheet name="Project Questions" sheetId="15" r:id="rId7"/>
    <sheet name="Hut Material &amp; Installation" sheetId="24" r:id="rId8"/>
    <sheet name="Hut Requirements" sheetId="29" r:id="rId9"/>
    <sheet name="Rack Elevations" sheetId="30" r:id="rId10"/>
    <sheet name="Floor Plans" sheetId="31" r:id="rId11"/>
  </sheets>
  <externalReferences>
    <externalReference r:id="rId12"/>
  </externalReferences>
  <definedNames>
    <definedName name="_xlnm._FilterDatabase" localSheetId="3" hidden="1">Summary!$A$1:$B$1</definedName>
    <definedName name="ADMIN_SLACK_LOOP_AERIAL">[1]Assumptions!$O$23</definedName>
    <definedName name="BAND_3\4">[1]Assumptions!$AF$27</definedName>
    <definedName name="BAND_CLAMP_3\4">[1]Assumptions!$AF$28</definedName>
    <definedName name="BAND_MOUNTING_PLATE">[1]Assumptions!$AF$29</definedName>
    <definedName name="CLOSURE_DROP_KITS">[1]Assumptions!$S$14</definedName>
    <definedName name="CLOSURES_EXTENDED_RUNS">[1]Assumptions!$AA$35</definedName>
    <definedName name="DROP_JHOOK_NON_WOOD">[1]Assumptions!$AF$43</definedName>
    <definedName name="DROP_JHOOK_WOOD">[1]Assumptions!$AF$42</definedName>
    <definedName name="ELECTRIC_SOH_PERCENT">[1]Assumptions!$G$8</definedName>
    <definedName name="ELECTRIC_SUG_PERCENT">[1]Assumptions!$G$9</definedName>
    <definedName name="FIBER_ADSS_048_MIX">[1]Assumptions!$AA$7</definedName>
    <definedName name="FIBER_ADSS_048_MIX_DJ">[1]Assumptions!$AA$22</definedName>
    <definedName name="FIBER_ADSS_072_MIX">[1]Assumptions!$AA$6</definedName>
    <definedName name="FIBER_ADSS_072_MIX_DJ">[1]Assumptions!$AA$21</definedName>
    <definedName name="FIBER_ADSS_096_MIX">[1]Assumptions!$AA$5</definedName>
    <definedName name="FIBER_ADSS_096_MIX_DJ">[1]Assumptions!$AA$20</definedName>
    <definedName name="FIBER_ADSS_144_MIX">[1]Assumptions!$AA$4</definedName>
    <definedName name="FIBER_ADSS_144_MIX_DJ">[1]Assumptions!$AA$19</definedName>
    <definedName name="FIBER_ADSS_288_MIX">[1]Assumptions!$AA$3</definedName>
    <definedName name="FIBER_ADSS_288_MIX_DJ">[1]Assumptions!$AA$18</definedName>
    <definedName name="FIBER_BUTT_SPLICE">[1]Assumptions!$O$25</definedName>
    <definedName name="FIBER_BUTT_SPLICE_AERIAL">[1]Assumptions!$O$31</definedName>
    <definedName name="FIBER_CREWS">[1]Details!$B$24</definedName>
    <definedName name="FIBER_FLAT_002_MIX">[1]Assumptions!$AA$10</definedName>
    <definedName name="FIBER_FLAT_004_MIX">[1]Assumptions!$AA$9</definedName>
    <definedName name="FIBER_FLAT_012_MIX">[1]Assumptions!$AA$8</definedName>
    <definedName name="FIBER_HW_144to48_TEMP_GRIP">[1]Assumptions!$AF$14</definedName>
    <definedName name="FIBER_MAINLINE_TOTAL_EST">[1]Assumptions!$N$9</definedName>
    <definedName name="FIBER_MAINLINE_UG_EST">[1]Assumptions!$N$8</definedName>
    <definedName name="FIBER_MICRO_048_MIX">[1]Assumptions!$AA$16</definedName>
    <definedName name="FIBER_MICRO_072_MIX">[1]Assumptions!$AA$15</definedName>
    <definedName name="FIBER_MICRO_096_MIX">[1]Assumptions!$AA$14</definedName>
    <definedName name="FIBER_MICRO_144_MIX">[1]Assumptions!$AA$13</definedName>
    <definedName name="FIBER_MICRO_288_MIX">[1]Assumptions!$AA$12</definedName>
    <definedName name="FIBER.HW_DA.BOLT_12">[1]Assumptions!$AF$15</definedName>
    <definedName name="FIBER.HW_DA.BOLT_14">[1]Assumptions!$AF$16</definedName>
    <definedName name="FIBER.HW_DA.BOLT_16">[1]Assumptions!$AF$17</definedName>
    <definedName name="FIBER.HW_DE.ALL_144_048">[1]Assumptions!$AJ$4</definedName>
    <definedName name="FIBER.HW_DTAN_144_048">[1]Assumptions!$AL$53</definedName>
    <definedName name="FIBER.HW_M.BOLT_08">[1]Assumptions!$AF$18</definedName>
    <definedName name="FIBER.HW_M.BOLT_10">[1]Assumptions!$AF$19</definedName>
    <definedName name="FIBER.HW_M.BOLT_12">[1]Assumptions!$AF$20</definedName>
    <definedName name="FIBER.HW_M.BOLT_14">[1]Assumptions!$AF$21</definedName>
    <definedName name="FIBER.HW_M.BOLT_16">[1]Assumptions!$AF$22</definedName>
    <definedName name="FIBER.HW_M.BOLT_18">[1]Assumptions!$AF$23</definedName>
    <definedName name="FIBER.HW_TAN_144_048">[1]Assumptions!$AL$37</definedName>
    <definedName name="GIS_ELECTRIC_POLES">[1]GIS!$H$23</definedName>
    <definedName name="GIS_NETWORK_CABINETS">[1]GIS!$Z$23</definedName>
    <definedName name="GIS_SCADA">[1]GIS!$W$23</definedName>
    <definedName name="GUY_ANCHOR_SCREW">[1]Assumptions!$AF$32</definedName>
    <definedName name="GUY_AUX_EYE">[1]Assumptions!$AF$33</definedName>
    <definedName name="GUY_BRONZE_BONDING_CLAMP">[1]Assumptions!$AF$38</definedName>
    <definedName name="GUY_GRIP_1\4">[1]Assumptions!$AF$37</definedName>
    <definedName name="GUY_GUARD">[1]Assumptions!$AF$34</definedName>
    <definedName name="GUY_STRAND">[1]Assumptions!$AF$31</definedName>
    <definedName name="GUY\STRAND_GUY_ATTACH_BOLT_DOG_EAR">[1]Assumptions!$AF$35</definedName>
    <definedName name="GUY\STRAND_GUY_ATTACH_BOLT_RAMS_HORN">[1]Assumptions!$AF$36</definedName>
    <definedName name="HH_ESTIMATED">[1]Assumptions!$S$20</definedName>
    <definedName name="HH_LARGE">[1]Assumptions!$S$21</definedName>
    <definedName name="HH_MEDIUM">[1]Assumptions!$S$22</definedName>
    <definedName name="HH_SMALL">[1]Assumptions!$S$23</definedName>
    <definedName name="HH_XSMALL">[1]Assumptions!$S$24</definedName>
    <definedName name="INSTALL_CREWS">[1]Details!$B$30</definedName>
    <definedName name="MST_04_0100">[1]Assumptions!$AF$45</definedName>
    <definedName name="MST_04_0500">[1]Assumptions!$AF$46</definedName>
    <definedName name="MST_04_0750">[1]Assumptions!$AF$47</definedName>
    <definedName name="MST_04_1000">[1]Assumptions!$AF$48</definedName>
    <definedName name="MST_04_1500">[1]Assumptions!$AF$49</definedName>
    <definedName name="MST_06_0100">[1]Assumptions!$AF$50</definedName>
    <definedName name="MST_06_0500">[1]Assumptions!$AF$51</definedName>
    <definedName name="MST_06_0750">[1]Assumptions!$AF$52</definedName>
    <definedName name="MST_06_1000">[1]Assumptions!$AF$53</definedName>
    <definedName name="MST_06_1500">[1]Assumptions!$AF$54</definedName>
    <definedName name="MST_08_0100">[1]Assumptions!$AF$55</definedName>
    <definedName name="MST_08_0500">[1]Assumptions!$AF$56</definedName>
    <definedName name="MST_08_0750">[1]Assumptions!$AF$57</definedName>
    <definedName name="MST_08_1000">[1]Assumptions!$AF$58</definedName>
    <definedName name="MST_08_1500">[1]Assumptions!$AF$59</definedName>
    <definedName name="MST_12_0100">[1]Assumptions!$AF$60</definedName>
    <definedName name="MST_12_0500">[1]Assumptions!$AF$61</definedName>
    <definedName name="MST_12_0750">[1]Assumptions!$AF$62</definedName>
    <definedName name="MST_12_1000">[1]Assumptions!$AF$63</definedName>
    <definedName name="MST_12_1500">[1]Assumptions!$AF$64</definedName>
    <definedName name="NID_PATCH_SC\APC_010">[1]Assumptions!$AF$72</definedName>
    <definedName name="NID_PATCH_SC\APC_025">[1]Assumptions!$AF$73</definedName>
    <definedName name="NID_PATCH_SC\APC_050">[1]Assumptions!$AF$74</definedName>
    <definedName name="NID_PATCH_SC\APC_075">[1]Assumptions!$AF$75</definedName>
    <definedName name="NID_PATCH_SC\APC_100">[1]Assumptions!$AF$76</definedName>
    <definedName name="NID_PATCH_SC\APC_125">[1]Assumptions!$AF$77</definedName>
    <definedName name="NID_PATCH_SC\APC_150">[1]Assumptions!$AF$78</definedName>
    <definedName name="PT_DROP_0100">[1]Assumptions!$AF$65</definedName>
    <definedName name="PT_DROP_0350">[1]Assumptions!$AF$66</definedName>
    <definedName name="PT_DROP_0500">[1]Assumptions!$AF$67</definedName>
    <definedName name="PT_DROP_0750">[1]Assumptions!$AF$68</definedName>
    <definedName name="PT_DROP_1000">[1]Assumptions!$AF$69</definedName>
    <definedName name="PT_DROP_1200">[1]Assumptions!$AF$70</definedName>
    <definedName name="PT_DROP_1500">[1]Assumptions!$AF$71</definedName>
    <definedName name="SPLICE_MAINLINE">[1]Labor!$D$55</definedName>
    <definedName name="SPLITTER_CABINET">[1]Assumptions!$AA$37</definedName>
    <definedName name="SPLITTERS_32">[1]Assumptions!$O$33</definedName>
    <definedName name="SPLITTERS_32_AERIAL">[1]Assumptions!$O$34</definedName>
    <definedName name="STRAND_LASH_PERCENT">[1]Assumptions!$N$13</definedName>
    <definedName name="STRAND\LASH_LASH">[1]Assumptions!$AF$79</definedName>
    <definedName name="STRAND\LASH_LASHING_CLAMP">[1]Assumptions!$AF$81</definedName>
    <definedName name="STRAND\LASH_SUSPENSION_3BOLT">[1]Assumptions!$AF$80</definedName>
    <definedName name="SUBSCRIBERS">[1]Assumptions!$I$30</definedName>
    <definedName name="UG_POLYDOME_MARKER">[1]Assumptions!$AF$40</definedName>
    <definedName name="UG_U_GUARD">[1]Assumptions!$AF$39</definedName>
    <definedName name="X_M.MAT_CIGAR_MARKERS">[1]Assumptions!$AF$30</definedName>
    <definedName name="X_M.MAT_LOC_NUT">[1]Assumptions!$AF$24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 i="24" l="1"/>
  <c r="L14" i="24"/>
  <c r="K3" i="24" l="1"/>
  <c r="L3" i="24"/>
  <c r="L44" i="24" l="1"/>
  <c r="K44" i="24"/>
  <c r="L20" i="24" l="1"/>
  <c r="K20" i="24"/>
  <c r="K4" i="24" l="1"/>
  <c r="L4" i="24"/>
  <c r="K5" i="24"/>
  <c r="L5" i="24"/>
  <c r="K6" i="24"/>
  <c r="L6" i="24"/>
  <c r="K7" i="24"/>
  <c r="L7" i="24"/>
  <c r="K8" i="24"/>
  <c r="L8" i="24"/>
  <c r="K9" i="24"/>
  <c r="L9" i="24"/>
  <c r="K10" i="24"/>
  <c r="L10" i="24"/>
  <c r="K11" i="24"/>
  <c r="L11" i="24"/>
  <c r="K12" i="24"/>
  <c r="L12" i="24"/>
  <c r="K13" i="24"/>
  <c r="L13" i="24"/>
  <c r="K15" i="24"/>
  <c r="L15" i="24"/>
  <c r="K16" i="24"/>
  <c r="L16" i="24"/>
  <c r="K17" i="24"/>
  <c r="L17" i="24"/>
  <c r="K18" i="24"/>
  <c r="L18" i="24"/>
  <c r="K19" i="24"/>
  <c r="L19" i="24"/>
  <c r="K21" i="24"/>
  <c r="L21" i="24"/>
  <c r="K26" i="24"/>
  <c r="L26" i="24"/>
  <c r="K27" i="24"/>
  <c r="L27" i="24"/>
  <c r="K28" i="24"/>
  <c r="L28" i="24"/>
  <c r="K31" i="24"/>
  <c r="L31" i="24"/>
  <c r="K29" i="24"/>
  <c r="L29" i="24"/>
  <c r="K30" i="24"/>
  <c r="L30" i="24"/>
  <c r="K33" i="24"/>
  <c r="L33" i="24"/>
  <c r="K34" i="24"/>
  <c r="L34" i="24"/>
  <c r="K35" i="24"/>
  <c r="L35" i="24"/>
  <c r="K22" i="24"/>
  <c r="L22" i="24"/>
  <c r="K23" i="24"/>
  <c r="L23" i="24"/>
  <c r="K24" i="24"/>
  <c r="L24" i="24"/>
  <c r="K25" i="24"/>
  <c r="L25" i="24"/>
  <c r="K38" i="24"/>
  <c r="L38" i="24"/>
  <c r="K39" i="24"/>
  <c r="L39" i="24"/>
  <c r="K37" i="24"/>
  <c r="L37" i="24"/>
  <c r="K40" i="24"/>
  <c r="L40" i="24"/>
  <c r="K43" i="24"/>
  <c r="L43" i="24"/>
  <c r="K45" i="24"/>
  <c r="L45" i="24"/>
  <c r="K41" i="24"/>
  <c r="L41" i="24"/>
  <c r="K42" i="24"/>
  <c r="L42" i="24"/>
  <c r="L2" i="24"/>
  <c r="K2" i="24"/>
  <c r="K50" i="24" l="1"/>
  <c r="B2" i="21" s="1"/>
  <c r="L50" i="24"/>
  <c r="B3" i="21" s="1"/>
  <c r="B5" i="21" l="1"/>
</calcChain>
</file>

<file path=xl/sharedStrings.xml><?xml version="1.0" encoding="utf-8"?>
<sst xmlns="http://schemas.openxmlformats.org/spreadsheetml/2006/main" count="558" uniqueCount="417">
  <si>
    <t>Instructions</t>
  </si>
  <si>
    <t>Worksheet</t>
  </si>
  <si>
    <t>Authorization</t>
  </si>
  <si>
    <t>Bidder Profile</t>
  </si>
  <si>
    <t>Project Questions</t>
  </si>
  <si>
    <t>Hut Material &amp; Installation</t>
  </si>
  <si>
    <t>Summary</t>
  </si>
  <si>
    <t>SIGNATURE:</t>
  </si>
  <si>
    <t>Category</t>
  </si>
  <si>
    <t>#</t>
  </si>
  <si>
    <t>Response (Y/N)</t>
  </si>
  <si>
    <t>Supporting Comments</t>
  </si>
  <si>
    <t>1.0</t>
  </si>
  <si>
    <t>General Information and Corporate History</t>
  </si>
  <si>
    <t>Firm Name:</t>
  </si>
  <si>
    <t>Contact Name:</t>
  </si>
  <si>
    <t>Contact Title:</t>
  </si>
  <si>
    <t xml:space="preserve">Physical Address: </t>
  </si>
  <si>
    <t xml:space="preserve">Mailing Address: </t>
  </si>
  <si>
    <t xml:space="preserve">Telephone:  </t>
  </si>
  <si>
    <t xml:space="preserve">E-mail: </t>
  </si>
  <si>
    <t>1.2</t>
  </si>
  <si>
    <t xml:space="preserve">Years in business under present name and legally organized structure: </t>
  </si>
  <si>
    <t>1.3</t>
  </si>
  <si>
    <t>Describe the company's organizational structure.</t>
  </si>
  <si>
    <t>1.4</t>
  </si>
  <si>
    <t>How many W2 employees are in the company?</t>
  </si>
  <si>
    <t>1.5</t>
  </si>
  <si>
    <t>How many 1099 Suppliers are regularly engaged in the company's operations?</t>
  </si>
  <si>
    <t>1.6</t>
  </si>
  <si>
    <t>How many years has EF&amp;I Supplier been in business providing EF&amp;I services for telecom and utilities projects?</t>
  </si>
  <si>
    <t>1.7</t>
  </si>
  <si>
    <t>2.0</t>
  </si>
  <si>
    <t>Licensing and Insurance</t>
  </si>
  <si>
    <t>2.1</t>
  </si>
  <si>
    <t>License Number:</t>
  </si>
  <si>
    <t>Expiration:</t>
  </si>
  <si>
    <t>License Classification:</t>
  </si>
  <si>
    <t>2.2</t>
  </si>
  <si>
    <t>2.3</t>
  </si>
  <si>
    <t>In the event the contract is awarded to the EF&amp;I Supplier, who will furnish general liability, public liability, and workers' compensation insurance?</t>
  </si>
  <si>
    <t xml:space="preserve">Insurance Company: </t>
  </si>
  <si>
    <t xml:space="preserve">Address: </t>
  </si>
  <si>
    <t>Phone:</t>
  </si>
  <si>
    <t>2.4</t>
  </si>
  <si>
    <t>List the telecom companies or utilities for whom the EF&amp;I Supplier has provided EF&amp;I services over the last three years. For each year include the two largest clients and any utilities within the state of Tennessee.</t>
  </si>
  <si>
    <t>3.0</t>
  </si>
  <si>
    <t>Citations, Penalties, Legal Actions and Judgments</t>
  </si>
  <si>
    <t>3.1</t>
  </si>
  <si>
    <t>Has the EF&amp;I Supplier received any OSHA citations in the past three years.</t>
  </si>
  <si>
    <t>3.2</t>
  </si>
  <si>
    <t>Provide the EF&amp;I Supplier's OSHA citation history for the past three years. Please include the following details for each citation on separate sheet(s) 
Location
Date
Type of Inspection
Standard Cited
Violation Type
Current Status</t>
  </si>
  <si>
    <t>3.3</t>
  </si>
  <si>
    <t>Has the EF&amp;I Supplier had any contractual penalties, legal proceedings, lawsuits and/or claims filed against the EF&amp;I Supplier contending breach of contract requirements or specifications within the last five years?</t>
  </si>
  <si>
    <t>3.4</t>
  </si>
  <si>
    <t>Provide detailed information regarding all contractual penalties, legal proceedings, lawsuits and/or claims filed against the EF&amp;I Supplier contending breach of contract requirements or specifications within the last five years.   List all actions on separate sheet(s)</t>
  </si>
  <si>
    <t>3.5</t>
  </si>
  <si>
    <t>Has the EF&amp;I Supplier filed any lawsuits against a Utility within the last five years?</t>
  </si>
  <si>
    <t>3.6</t>
  </si>
  <si>
    <t>Provide detailed information regarding all lawsuits filed by the EF&amp;I Supplier against a Utility within the last five years.  Please list all actions on separate sheet(s)</t>
  </si>
  <si>
    <t>3.7</t>
  </si>
  <si>
    <t>Has EF&amp;I Supplier filed for bankruptcy within the last five years? If yes, state year in Supporting Comments.</t>
  </si>
  <si>
    <t>4.0</t>
  </si>
  <si>
    <t>Reference Projects for Utility Broadband</t>
  </si>
  <si>
    <t>4.1</t>
  </si>
  <si>
    <t xml:space="preserve">Project 1: </t>
  </si>
  <si>
    <t xml:space="preserve">Utility:     </t>
  </si>
  <si>
    <t>Address 1:</t>
  </si>
  <si>
    <t>Address 2:</t>
  </si>
  <si>
    <t>City, ST ZIP</t>
  </si>
  <si>
    <t>Contact:</t>
  </si>
  <si>
    <t>Title:</t>
  </si>
  <si>
    <t>Email:</t>
  </si>
  <si>
    <t>Type of Project (grid modernization, SCADA, Fiber to the Home, etc.)</t>
  </si>
  <si>
    <t>Type of Contract (Hourly, Sum, Other)</t>
  </si>
  <si>
    <t>Project Start &amp; End Date:</t>
  </si>
  <si>
    <t>4.2</t>
  </si>
  <si>
    <t xml:space="preserve">Project 2: </t>
  </si>
  <si>
    <t>4.3</t>
  </si>
  <si>
    <t xml:space="preserve">Project 3: </t>
  </si>
  <si>
    <t>1.1</t>
  </si>
  <si>
    <t>What is the title of the primary point of contact for issue escalation?</t>
  </si>
  <si>
    <t>Describe the process for escalating issues within your organization.</t>
  </si>
  <si>
    <t>Does Supplier have a full-time person dedicated to employee safety (Safety Director)?</t>
  </si>
  <si>
    <t>Are Supplier's workers trained in current first aid and CPR in accordance with OSHA standards?</t>
  </si>
  <si>
    <t>1.8</t>
  </si>
  <si>
    <t>Does Supplier conduct random drug tests in accordance with FHWA 49 CFR Part 382?</t>
  </si>
  <si>
    <t>1.9</t>
  </si>
  <si>
    <t>Has the Supplier received any OSHA citations in the past three years?</t>
  </si>
  <si>
    <t>1.10</t>
  </si>
  <si>
    <t>Provide the Supplier's OSHA citation history for the past three years. Please include the following details for each citation on separate sheet(s): 
Location
Date
Type of Inspection
Standard Cited
Violation Type
Current Status</t>
  </si>
  <si>
    <t>1.11</t>
  </si>
  <si>
    <t>What is the Supplier's OSHA Recordable Injury Incident Rate for the last 3 years?</t>
  </si>
  <si>
    <t>1.12</t>
  </si>
  <si>
    <t>What is the Supplier's Lost Workday Incident Rate for the last 3 years?</t>
  </si>
  <si>
    <t>1.13</t>
  </si>
  <si>
    <t>Describe how your company demonstrates management commitment to employee safety.</t>
  </si>
  <si>
    <t>1.14</t>
  </si>
  <si>
    <t>List the mandatory safety trainings for all employees, including supervisors and new hires.</t>
  </si>
  <si>
    <t>1.15</t>
  </si>
  <si>
    <t>State your company policy on investigation of workplace incidents and near misses.</t>
  </si>
  <si>
    <t>1.16</t>
  </si>
  <si>
    <t>How often do the Supplier's workers attend safety meetings?</t>
  </si>
  <si>
    <t>1.17</t>
  </si>
  <si>
    <t>What is the Supplier's frequency of safety performance audits, such as site inspections or worker observations?</t>
  </si>
  <si>
    <t>1.18</t>
  </si>
  <si>
    <t>List all certifications that qualify installation personnel to provide the requested EF&amp;I services in Supporting Comments.</t>
  </si>
  <si>
    <t>Manufacturer</t>
  </si>
  <si>
    <t>Part Number</t>
  </si>
  <si>
    <t>Description</t>
  </si>
  <si>
    <t>CommScope</t>
  </si>
  <si>
    <t>LSX-LL1242-A-SPL</t>
  </si>
  <si>
    <t>FiberOne</t>
  </si>
  <si>
    <t>28UQ501</t>
  </si>
  <si>
    <t>U-Series Component Cassette w/ 4 SM 50/50 Splitters SC/APC</t>
  </si>
  <si>
    <t>UCS-600 Chassis 19/23 rack Mount 3.5 RU</t>
  </si>
  <si>
    <t>FGSMSDSC</t>
  </si>
  <si>
    <t>FGSMSHAC</t>
  </si>
  <si>
    <t>FGSMJWRC</t>
  </si>
  <si>
    <t>FGSHMECC</t>
  </si>
  <si>
    <t>Metal-Tech Partners</t>
  </si>
  <si>
    <t>RR7-0-23-EIA-ST</t>
  </si>
  <si>
    <t>RackSolutions.com</t>
  </si>
  <si>
    <t>122-7390</t>
  </si>
  <si>
    <t>2UBRK-23J-PAIR</t>
  </si>
  <si>
    <t>2UKIT-009</t>
  </si>
  <si>
    <t>12-24 Cage Nuts 50-Pack</t>
  </si>
  <si>
    <t>TrippLite</t>
  </si>
  <si>
    <t>PDUMH20</t>
  </si>
  <si>
    <t>ADC</t>
  </si>
  <si>
    <t>Vertiv</t>
  </si>
  <si>
    <t>NetSure 502 48V Power System</t>
  </si>
  <si>
    <t>1R482000E</t>
  </si>
  <si>
    <t>Rectifier, eSure 2000W -48VDC</t>
  </si>
  <si>
    <t>Circuit Breaker, 100A, 1-pole</t>
  </si>
  <si>
    <t>IP8601</t>
  </si>
  <si>
    <t>FMH1001</t>
  </si>
  <si>
    <t>NSB210FTRED</t>
  </si>
  <si>
    <t xml:space="preserve">EF&amp;I Bid Authorization </t>
  </si>
  <si>
    <t>DATE:</t>
  </si>
  <si>
    <t>CLIENT NAME:</t>
  </si>
  <si>
    <t>Harriman Utility Board</t>
  </si>
  <si>
    <t>BIDDER COMPANY NAME:</t>
  </si>
  <si>
    <t xml:space="preserve"> BIDDER AGENT NAME:</t>
  </si>
  <si>
    <t>BIDDER AGENT TITLE:</t>
  </si>
  <si>
    <t>Step</t>
  </si>
  <si>
    <t>Terminology</t>
  </si>
  <si>
    <t>Review key terminology for the RFP documentation.</t>
  </si>
  <si>
    <t>Answer questions related about the Company related to this project and performing the work.</t>
  </si>
  <si>
    <t xml:space="preserve">Answer questions related to the Supplier's project management capabilities. </t>
  </si>
  <si>
    <t>Print the workbook, sign the authorization, and follow the Hut RFP Instruction document to submit the bid.</t>
  </si>
  <si>
    <t>Send electronic copies of this and all other bid package documents as prescribed in the HUT RFP Instruction document. ***If RFP requires a sealed bid public open, do not send electronic copies before the opening.</t>
  </si>
  <si>
    <t>All Worksheets</t>
  </si>
  <si>
    <t>RFP Terminology</t>
  </si>
  <si>
    <t>Harriman Utility Board "HUB"</t>
  </si>
  <si>
    <t>EN Communications</t>
  </si>
  <si>
    <t>EN Communications is the project consultant for HUB, and may also be referred to as the Consultant.</t>
  </si>
  <si>
    <t>Bidder</t>
  </si>
  <si>
    <t xml:space="preserve">Bidder refers to any third party service provider that intends to submit an RFP response. </t>
  </si>
  <si>
    <t>Harriman Utility Board is the municipal project sponsor. They may also be referred to as "HUB" or The Client.</t>
  </si>
  <si>
    <t>EF&amp;I Supplier / Supplier</t>
  </si>
  <si>
    <t>A supplier refers to a bidder whose RFP response is to provide Scope of Service, as identified on the Authorization tab.</t>
  </si>
  <si>
    <t xml:space="preserve">The undersigned certifies that he/she understands the nature and character of the work to be bid, and further certifies that the EF&amp;I Supplier is sufficiently equipped and skilled to provide these services. The Bidder understands that the Client will use both subjective and objective criteria to evaluate the EF&amp;I Supplier's qualifications. The EF&amp;I Supplier understands that providing this information to the Client does not guarantee any award or an invitation to bid on future projects.
By signing below, I, as an authorized agent of the EF&amp;I Supplier, certify that all of the above information is correct and understand that inaccurate data may be grounds to reject our bid proposal.
*To be signed by an officer of the company or an individual authorized by an officer of the company. </t>
  </si>
  <si>
    <t>Fiber Channel</t>
  </si>
  <si>
    <t>288-Position LSX Term and Splice, SM SC/APC Adapters, 12 Fiber Stranded Pigtails and Splice Trays Loaded, 4RU</t>
  </si>
  <si>
    <t>Rack Hardware</t>
  </si>
  <si>
    <t>DC Power Plant</t>
  </si>
  <si>
    <t>Northstar</t>
  </si>
  <si>
    <t>CRSBT-23-22</t>
  </si>
  <si>
    <t>Battery Shelf Open Front, 550 lb static load</t>
  </si>
  <si>
    <t>2USHL-022FUL-20DS</t>
  </si>
  <si>
    <t>Qty 
(Main Office DIA)</t>
  </si>
  <si>
    <t>Qty 
(Blair Hut DIA)</t>
  </si>
  <si>
    <t>Qty 
(Midtown Hut)</t>
  </si>
  <si>
    <t>Unit Price
(Material)</t>
  </si>
  <si>
    <t>Unit Price
(Install Labor)</t>
  </si>
  <si>
    <t>Material Price Total</t>
  </si>
  <si>
    <t>Labor Price Total</t>
  </si>
  <si>
    <t>Dell</t>
  </si>
  <si>
    <t>Arista</t>
  </si>
  <si>
    <t>NA</t>
  </si>
  <si>
    <t>Material to be provided</t>
  </si>
  <si>
    <t>Calix</t>
  </si>
  <si>
    <t>E9-2 Shelf</t>
  </si>
  <si>
    <t>R650 Server</t>
  </si>
  <si>
    <t>7280 Switch</t>
  </si>
  <si>
    <t>A10 Thunder CGNAT</t>
  </si>
  <si>
    <t>Insulating Pad For 23in Rack</t>
  </si>
  <si>
    <t>Services</t>
  </si>
  <si>
    <t>Additional Services</t>
  </si>
  <si>
    <t>Fuse/Alarm Panel, 4 TPA/4 GMT per Bus (3 per DIA Site, 2 non-DIA Site)</t>
  </si>
  <si>
    <t>12VDC Battery, 185Ahr min
(16 per rectifier rack, 16 per inverter rack, 32 total)</t>
  </si>
  <si>
    <t>Proposed Alternative Manufacturer</t>
  </si>
  <si>
    <t>Proposed Alternative Part Number</t>
  </si>
  <si>
    <t>Proposed Alternative Unit Price</t>
  </si>
  <si>
    <t>Totals</t>
  </si>
  <si>
    <t>Electronics - Install Only</t>
  </si>
  <si>
    <t>Fiber Distribution - Install Only</t>
  </si>
  <si>
    <t>Item</t>
  </si>
  <si>
    <t>Structural Requirements</t>
  </si>
  <si>
    <t>Hut Count and Location</t>
  </si>
  <si>
    <t>Hut 1: Blair, 111 Collins Rd, Harriman, TN, 37748
Hut 2: Midtown, 565 Pine Ridge Rd, Harriman, TN, 37748</t>
  </si>
  <si>
    <t>Hut Condition (New/Refurbished)</t>
  </si>
  <si>
    <t xml:space="preserve">New and reconditioned huts are both allowed in response to this RFP.
Refurbished Huts must include the following:
- Repair of any required equipment that is damaged.
- Repair or removal of any damaged equipment that is not required. 
- Fresh exterior paint for walls and door if surfaces are worn or stained.
- Interior walls should be cleaned with typical surface cleaners to remove dirt, debris and stains with a best effort. 
- Worn or damaged interior walls should be resurfaced with new OSB Backed White Fiberglass Reinforced Plastic (FRP) board.
- Replace vinyl flooring with new.
- Replace HVAC Units with new.
- Replace roof membrane with new.
Please indicate in the Supporting Comments whether the huts proposed are new or refurbished. </t>
  </si>
  <si>
    <t>Construction</t>
  </si>
  <si>
    <t>Precast concrete construction with aggregate exterior.</t>
  </si>
  <si>
    <t>Dimensions</t>
  </si>
  <si>
    <t>- Minimum dimensions 12 ft width x 16 ft length
- Preferred dimensions 12 ft width x 20 ft length
- Larger dimensions will be considered in the case of refurbished huts with faster lead times. 
- Preferred height: 9 ft
Please document dimensions in the Supporting Comments.
(All Dimensions Nominal.  Telecom racks will be 84 inches tall.)</t>
  </si>
  <si>
    <t>Foundation</t>
  </si>
  <si>
    <t xml:space="preserve">The hut should be designed for installation on a concrete slab. </t>
  </si>
  <si>
    <t>Power Service Access</t>
  </si>
  <si>
    <t>The hut must support exterior wall feed for power service. Power service will be installed via underground conduit, stubbed to the edge of the slab. Designs requiring power conduit to rise through the slab will not be accepted.</t>
  </si>
  <si>
    <t>Structural Loading</t>
  </si>
  <si>
    <t xml:space="preserve">Two battery racks will each support a weight of about 1600 lbs each once installed. The hut floor should be able withstand this loading. </t>
  </si>
  <si>
    <t>Wind Rating</t>
  </si>
  <si>
    <t>The hut must be rated to meet or exceed 150 MPH wind load rating. Please indicate the wind load rating of the proposed hut in the Supporting Comments.</t>
  </si>
  <si>
    <t>Seismic Zone Rating</t>
  </si>
  <si>
    <t>The hut must be rated to meet or exceed the seismic zone rating of the region where it will be installed. Please indicate the seismic rating of the proposed hut in the Supporting Comments.</t>
  </si>
  <si>
    <t>Fire Rating</t>
  </si>
  <si>
    <t>The hut must provide a two-hour fire rating.</t>
  </si>
  <si>
    <t>Bullet Resistance</t>
  </si>
  <si>
    <t>The hut walls must meet or exceed UL 752 Level 4 rating: 
".30 Caliber Rifle Lead Core Soft Point (.30-06 caliber), 1 shot."</t>
  </si>
  <si>
    <t>Roof Sealing</t>
  </si>
  <si>
    <t>Roof shall be sealed with seamless membrane roof coating.</t>
  </si>
  <si>
    <t>Exterior Finish</t>
  </si>
  <si>
    <t>Exposed aggregate exterior, painted.</t>
  </si>
  <si>
    <t>Interior Finish</t>
  </si>
  <si>
    <t>The interior walls and ceiling will be sheathed with ¾” OSB backed white FRP board.</t>
  </si>
  <si>
    <t>Floor Finish</t>
  </si>
  <si>
    <t>Light colored industrial grade vinyl floor covering.</t>
  </si>
  <si>
    <t>Insulation</t>
  </si>
  <si>
    <t>The walls will be insulated to a minimum R-11 rating with hardboard insulation. The ceiling will be insulated to a minimum R-19 rating with hardboard insulation. Please included the actual ratings in the Supporting Comments.</t>
  </si>
  <si>
    <t>Specification Documents</t>
  </si>
  <si>
    <t>Specification drawings are required to show exterior dimensions of Hut and general layout of major systems (electrical, hvac, door orientation, waveguide position, electrical junction box, etc).</t>
  </si>
  <si>
    <t>Pad Installation Plans</t>
  </si>
  <si>
    <t xml:space="preserve">Pad installation plans should give specific instructions necessary for the Client to install the pad in preparation for hut installation. </t>
  </si>
  <si>
    <t>Doorway</t>
  </si>
  <si>
    <t>Door Count Requirement</t>
  </si>
  <si>
    <t xml:space="preserve">Only 1 door is required for each hut. This door should be on the short wall of the hut, opposite the HVAC units. An additional door on refurbished units will be acceptable so long as there is one on the short wall. If multiple doors exist on  refurbished huts, each door should meet all doorway requirements listed in this section.  </t>
  </si>
  <si>
    <t>Door Dimensions</t>
  </si>
  <si>
    <t xml:space="preserve">Minimum dimensions are 36 in width x 84 in height. </t>
  </si>
  <si>
    <t>Door Material</t>
  </si>
  <si>
    <t>Doors The door should be a standard steel door. There is no bullet rating requirement.</t>
  </si>
  <si>
    <t>Card Reader Junction Box, Prewired</t>
  </si>
  <si>
    <t xml:space="preserve">Junction box for future card reader unit should be included. This box should be pre-wired for power to the breaker panel. The data cable should also be pre-wired and coiled into the junction box, and terminate overhead above the ladder rack with a 30 ft spare coil..  The client will install the card reader and controller aftermarket. </t>
  </si>
  <si>
    <t>Door strike/locking mechanism</t>
  </si>
  <si>
    <t xml:space="preserve">Not required. The client will install aftermarket. </t>
  </si>
  <si>
    <t>Door threshhold w/ weather stripping</t>
  </si>
  <si>
    <t xml:space="preserve">Doors should include a door threshhold and weatherstripping. </t>
  </si>
  <si>
    <t>Door Hydraulic</t>
  </si>
  <si>
    <t>A hydraulic door closer should be installed.</t>
  </si>
  <si>
    <t>Door Hold Open</t>
  </si>
  <si>
    <t>Entry door hold open latch should be installed.</t>
  </si>
  <si>
    <t>Door Canopy / Weather Awning</t>
  </si>
  <si>
    <t>Door canopy should be installed.</t>
  </si>
  <si>
    <t>Lock guard pick plate</t>
  </si>
  <si>
    <t>Doors should have a lock guard pick plate.</t>
  </si>
  <si>
    <t>Mechanical Push Button Lock w/ 2 keys</t>
  </si>
  <si>
    <t>Doors should be equipped with a mechanical push button keyless lock set.
If there are multiple doors per hut:
- Both lock sets should be programmed to the same entry code.
- Two keys should be provided for each door, with both doors using the same key cut.
If multiple huts are required on the bid:
- Each hut should use a different entry code and key cut.</t>
  </si>
  <si>
    <t>Power Distribution &amp; Cable Management</t>
  </si>
  <si>
    <t>Main Junction Box</t>
  </si>
  <si>
    <t xml:space="preserve">A main junction box is required. </t>
  </si>
  <si>
    <t>Main Breaker Panel</t>
  </si>
  <si>
    <t>The main breaker panel should be 200 Amp, 10,000 AIC, 120/240 VAC, single phase, 60 Hz, 40 space main breaker, snap-in utility power distribution panel, in a NEMA 1 surface mount enclosure.</t>
  </si>
  <si>
    <t>Circuit Breakers</t>
  </si>
  <si>
    <t>Circuit breakers for all installed equipment and customer loads as specified.</t>
  </si>
  <si>
    <t>Safety Throw Switch</t>
  </si>
  <si>
    <t xml:space="preserve">200 Amp, 240 Volt, fused, double pole, single throw safety switch is required. </t>
  </si>
  <si>
    <t>Surge Arrestor</t>
  </si>
  <si>
    <t xml:space="preserve">A surge arrestoris required. </t>
  </si>
  <si>
    <t>Receptacles</t>
  </si>
  <si>
    <t xml:space="preserve">A minimum of 2 indoor receptacles are required along the wall. Preferrably there will be at least 4 indoor receptables. 20 Amp specification grade duplex receptacles (indoor rated) are required. </t>
  </si>
  <si>
    <t>GFCI Receptacle</t>
  </si>
  <si>
    <t>A minimum of 1 outdoor receptacle is required. 20 Amp specification grade exterior duplex GFCI receptacle (outdoor rated).</t>
  </si>
  <si>
    <t>Generator Receptacle</t>
  </si>
  <si>
    <t xml:space="preserve">A 200 Amp Generator Receptacle is required. </t>
  </si>
  <si>
    <t>Transfer Switch</t>
  </si>
  <si>
    <t xml:space="preserve">An automatic transfer switch is required. </t>
  </si>
  <si>
    <t>Ceiling Mount Receptacles</t>
  </si>
  <si>
    <t>One or two 30 amp ceiling mounted twist-lock receptacles are required. Specific location and placement of the receptacle(s) will be confirmed once the bid is awarded.</t>
  </si>
  <si>
    <t>Ground Bus Bar</t>
  </si>
  <si>
    <t xml:space="preserve">A ground bus bar is required. </t>
  </si>
  <si>
    <t>LED Light Fixtures</t>
  </si>
  <si>
    <t xml:space="preserve">Four-foot LED surface mount light fixtures should be installed. </t>
  </si>
  <si>
    <t>Emergency Lighting</t>
  </si>
  <si>
    <t>Emergency Exit lighting is required over each door with battery backup.</t>
  </si>
  <si>
    <t>Exterior LED lighting with photocell.</t>
  </si>
  <si>
    <t xml:space="preserve">20W LED exterior door lighting with photocel switch is required. </t>
  </si>
  <si>
    <t>Waveguide/Feed-Thru Plate</t>
  </si>
  <si>
    <t>A waveguide access panel is required. There shold be a minimum of 6 ports available with a minimum diameter of 4 inches. All ports should be properly capped.</t>
  </si>
  <si>
    <t>Overhead Ladder Rack</t>
  </si>
  <si>
    <t>Ladder racking will be necessary for cable management overhead. DC power cable will be routed overhead, so this rack should be an appropriate material for the application, and grounded to the bus bar. We are expecting this rack to float approximately 12 inches from the interior ceiling. Please advise in the comments if a different spacing is recommended.</t>
  </si>
  <si>
    <t>HVAC</t>
  </si>
  <si>
    <t>HVAC Units</t>
  </si>
  <si>
    <t>The hut should have tow HVAC units. Each should be nominal 3-ton, 230 volt, 11 EER wall mount air conditioning units, with low ambient and compressor anti cycle controls, integral 5 kW resistance heat strips and washable dust filters. If refurbished proposals include a larger temperature controlled space, HVAC units should be sized accordingly. Please document in the Supporting Comments if a larger size unit or quantity is required for the proposal.</t>
  </si>
  <si>
    <t>HVAC Controls</t>
  </si>
  <si>
    <t>Lead/lag controls allowing approximately equal operating time on each air conditioning unit.</t>
  </si>
  <si>
    <t>Low Voltage Sensors</t>
  </si>
  <si>
    <t>Punch Down Block/66 Block</t>
  </si>
  <si>
    <t xml:space="preserve">A punch down block is required for the low voltage sensor system. </t>
  </si>
  <si>
    <t>Alarm Wiring</t>
  </si>
  <si>
    <t xml:space="preserve">All alarm device listed below should beinstalled, routed to the punch down block, and punched into the block. Each should be labeled. </t>
  </si>
  <si>
    <t>Smoke Detector</t>
  </si>
  <si>
    <t xml:space="preserve">A line voltage smoke detector is required. </t>
  </si>
  <si>
    <t>Door Intrusion Sensor</t>
  </si>
  <si>
    <t xml:space="preserve">A door intrusion sensor with tech on-site override is required. </t>
  </si>
  <si>
    <t>Temperature Sensor</t>
  </si>
  <si>
    <t xml:space="preserve">A high/low temperature sensor is required. </t>
  </si>
  <si>
    <t>Power Failure Alarm</t>
  </si>
  <si>
    <t xml:space="preserve">A power failure sensor with alarm is required. </t>
  </si>
  <si>
    <t>Freight/Transport</t>
  </si>
  <si>
    <t>All shipping, handling, permitting, and traffic control fees must be included in the RFP response.</t>
  </si>
  <si>
    <t>Pre-Installation Inspection</t>
  </si>
  <si>
    <t>The hut vendor representative should assist with pre-installation site inspection. This may be conducted using remote collaboration software with call bridge, google maps, and photo sharing if feasible. If the vendor contracts a local crane service with qualified personnel, their represenative may also perform the inspection and report back to the project team. Otherwise, a representative should be prepared to perform onsite pre-inspection to ensure all hazards, obstacles, etc, are mitigated.</t>
  </si>
  <si>
    <t>Onsite Installation</t>
  </si>
  <si>
    <t>The hut vendor representative should attend onsite delivery and installation of hut. This cannot be substituded by a third party. Hut vendor should be prepared to install any equipment dismantled for shipment. The client will connect power service and ground halo at installation. The hut vendor should be prepared to support the inspection process described in the work instruction document.</t>
  </si>
  <si>
    <t>Crane Service</t>
  </si>
  <si>
    <t>The hut vendor should procure crane service and manage logistics to coordinate the delivery and installation of the hut.</t>
  </si>
  <si>
    <t>Hut Anchoring/Tie Down Plates</t>
  </si>
  <si>
    <t>The hut vendor should be prepared to provide the service of anchoring the hut to the slab using tie down plates. They should have all tools necessary to perform this service.</t>
  </si>
  <si>
    <t>Hut Requirements</t>
  </si>
  <si>
    <t>Y</t>
  </si>
  <si>
    <t>Consumable</t>
  </si>
  <si>
    <t>2U Joggled Reducer Bracket 23in to 19in (2-pack)</t>
  </si>
  <si>
    <t>Cage nuts, 50 pack</t>
  </si>
  <si>
    <t>Floor Mounting Hardware</t>
  </si>
  <si>
    <t>Electrical Wiring Cable/Hardware</t>
  </si>
  <si>
    <t>Down Spout 2 Yellow W/Cover</t>
  </si>
  <si>
    <t>Trough 2X2X6' Yellow</t>
  </si>
  <si>
    <t>Junction Single 2</t>
  </si>
  <si>
    <t>Cover End 2X2 Yellow</t>
  </si>
  <si>
    <t xml:space="preserve">Fuses </t>
  </si>
  <si>
    <t>Laptop Sliding Shelf, 30 lb Capacity</t>
  </si>
  <si>
    <t>115-4779</t>
  </si>
  <si>
    <t>Trip Cost per Each EF&amp;I Build (Office Facility, Hut 1, and Hut 2)</t>
  </si>
  <si>
    <t>Location 2 Blair Substation Hut EF&amp;I Build Location</t>
  </si>
  <si>
    <t>Location 3 Midtown Hut EF&amp;I Build Location</t>
  </si>
  <si>
    <t>111 Collins Rd, Harriman, TN, 37748</t>
  </si>
  <si>
    <t>565 Pine Ridge Rd, Harriman, TN, 37748</t>
  </si>
  <si>
    <t>200 N Roane St, Harriman, TN 37748</t>
  </si>
  <si>
    <t>Location 1 Condition</t>
  </si>
  <si>
    <t>Location 2 Condition</t>
  </si>
  <si>
    <t xml:space="preserve">Electric substation facility with space allocated for the installation of a precast concrete hut. The hut will be installed with power service before the EF&amp;I build begins. The "Hut Requirements" tab in this workbook describes the hut facilities that will be provided. </t>
  </si>
  <si>
    <t>Location 3 Condition</t>
  </si>
  <si>
    <t xml:space="preserve">Similar to Location 2, except the property is being developed as a water pump stations jointly shared with the electric utility for the purpose of installing the telecom hut. </t>
  </si>
  <si>
    <t>Project Details</t>
  </si>
  <si>
    <t>Summary of Client Provided Materials for the EF&amp;I build</t>
  </si>
  <si>
    <t>Summary of EF&amp;I Supplier Materials provided for the build</t>
  </si>
  <si>
    <t>Consumable Materials</t>
  </si>
  <si>
    <t>Trip Cost per Each EF&amp;I Build (Explanation)</t>
  </si>
  <si>
    <t>Additional Trip Cost for Jumper Installation (Explanation)</t>
  </si>
  <si>
    <t xml:space="preserve">Due to the staggard nature of the project schedule, it is expected that the EF&amp;I supplier will have to travel in market separately for the build out of each of the 3 locations. Please quote the travel costs for each individual travel event. The schedule may change due to multiple factors allowing a reduction in the number of trips. If that occurs, additional travel costs may be avoided for invoicing. </t>
  </si>
  <si>
    <t>Also due to the staggard nature of the fiber design and activation, the EF&amp;I supplier may have to make additional trips in market to complete jumper installation and tagging in support of the network activiation schedule. Please provide a trip cost rate for this scenario. As with the EF&amp;I build schedule, we will attempt to consolidate to reduce travel costs and logistics if possible.</t>
  </si>
  <si>
    <t>Record Light Levels at the Fiber Distribution Panel (FDP)</t>
  </si>
  <si>
    <t>Location 1 Office Facility EF&amp;I Build Location</t>
  </si>
  <si>
    <t xml:space="preserve">This is the headquarters for Harriman Utility Board. It is an existing hardened basement data center location with additional space available for the installation of the telecom EF&amp;I build out. Facility is controlled access and contractor will require some level of escort/temprorary security permissions  to access for construction. This will be coordinated through the project team. </t>
  </si>
  <si>
    <t>Transportation of Electronics</t>
  </si>
  <si>
    <t xml:space="preserve">Electronics will be procurred ahead of the EF&amp;I Build and may be stored at a remote location until the build. Supplier will need to be prepared to provide covered transportation for large shipping boxes from the storage location to the build location for installation. Supplier should have insurance that will cover any damage or loss via transfer. </t>
  </si>
  <si>
    <t>Topic</t>
  </si>
  <si>
    <t>In the "Hut Material &amp; Installation" tab, some items are marked as "Consumable" with a Quantity of 1 due to undetermined quantities. Bidders should provide a total price for these items (assuming a Quantity=1 calculation) to cover the overall expense.</t>
  </si>
  <si>
    <t>Trip Cost for Jumper Installation</t>
  </si>
  <si>
    <t>Record Light Levels</t>
  </si>
  <si>
    <t>Equipment Power Test</t>
  </si>
  <si>
    <t xml:space="preserve">Once installation is completed a quick power up and power down test should be conducted in coordination with a remote network engineer on the project team to confirm all electronics are powering up properly. </t>
  </si>
  <si>
    <t>Disposal of Packaging</t>
  </si>
  <si>
    <t xml:space="preserve">Disposal should not occur until successful completion of power test. If possible the Client will provide access to a dumpster for disposal of packaging materials. If not possible, the Supplier may be required to take packaging to a local waste management facility. </t>
  </si>
  <si>
    <t>Materials Totals (All Sites)</t>
  </si>
  <si>
    <t>Labor Totals (All Sites)</t>
  </si>
  <si>
    <t>Combined Total</t>
  </si>
  <si>
    <t>Price</t>
  </si>
  <si>
    <t>What is the total value of broadband projects for electric and telecom clients under management by the EF&amp;I Supplier in 2024?</t>
  </si>
  <si>
    <t>Does EF&amp;I Supplier possess a valid General Contractor's License for the state where the project is located?</t>
  </si>
  <si>
    <t>If required, will the Contractor obtain the necessary city and/or county business license(s) for areas where construction will occur to start of project?</t>
  </si>
  <si>
    <t>Will EF&amp;I Supplier provide a primary point of contact with responsibility for interfacing with Client and Client's consulting firm?</t>
  </si>
  <si>
    <t xml:space="preserve">This pricing summary from the "Hut Material &amp; Installation" tab will auto populate the bid results. </t>
  </si>
  <si>
    <t xml:space="preserve">These are details about the project that will aid the bidder in completing the proposal and clarifying scope expectations. </t>
  </si>
  <si>
    <t>Will EF&amp;I Supplier be able to complete all services by project milestones? Estimated build out dates are as follows:
Location 1: Office Facility - May 2025
Location 2: Blair Substation Hut - July 2025
Location 3: Midtown Hut - August 2025</t>
  </si>
  <si>
    <t xml:space="preserve">Do you have an in-house change order process? If so, please describe how a change order is executed after contract award. </t>
  </si>
  <si>
    <t>1.19</t>
  </si>
  <si>
    <t>"Will the EF&amp;I Supplier be interested in a site visit to an existing EF&amp;I facility in the region as an example of the expected materials and workmanship? This is offered as an aide to the Supplier, but cannot be billed as an additional charge to the Client. This site visit would take place after the Supplier has been awarded the project. 
Site Visit Location Options:
- Cleveland, TN
- Lenior City, TN</t>
  </si>
  <si>
    <t>EF&amp;I Supplier will provide the following materials:
(The supplier should either plan to travel with necessary resources or procure them once in market.) 
-  DC Power plant, batteries, power wiring &amp; hardware
- 2 Post racks
- 2 Post rack mounting solutions for networking electronics
- Fiber jumpers
- Cat 6 patch cables
- Tags, Labels, and printing machines
- Light measurement device
- All hand tools, power tools, and equipment necessary to complete the installation service
A detailed list of materials is provided on the "Hut Material &amp; Installation" tab. 
Any hardware, materials, and tools necessary for installation that are not expressly identified in this workbook will be the responsibility of the EF&amp;I Supplier to identify and provide, ensuring the services are completed according to schedule at no additional charge. These should only be minor or incidental materials, and the pricing bid should include sufficient margin to cover these incidentals without requiring additional price negotiations after the contract award.
The Supplier is expected to carefully review the provided information to proactively identify any missing minor materials, with the goal of procuring necessary items and maintaining the schedule. A proactive partner is necessary to help avoid schedule slippage. Ensure that bid pricing reflects this responsibility.  Any major materials or components that appear to be missing should be brought up in the RFP Q&amp;A Portal for clarification.</t>
  </si>
  <si>
    <t xml:space="preserve">EF&amp;I Supplier will require necessary light reading device to measure and record light levels at the Fiber Distribution Panel. These should be recorded in an Excel spreadsheet provided by the Consultant, and delivered to the project point of contact upon completion. </t>
  </si>
  <si>
    <t>Proposed Alternative Materials</t>
  </si>
  <si>
    <t xml:space="preserve">Space is available in the "Hut Material &amp; Installation" tab on the far right to propose alternative parts. Any proposed alternatives should be the same or better specifications and warranty, presenting a better value with long term durability. Materials with lesser specifications will not be considered. Final approval of proposed parts will be decided after bid award. </t>
  </si>
  <si>
    <t>The authorization statement should be reviewed and signed by an officer of the EF&amp;I Suppler bid company.</t>
  </si>
  <si>
    <t>This tab, intended to provide a summary explanation of each tab and brief instructions regarding the bid process.</t>
  </si>
  <si>
    <t>Comments</t>
  </si>
  <si>
    <t xml:space="preserve">Enter material unit pricing for all materials that are not grey highlighted. These are the materials to be supplied by the EF&amp;I Supplier. Enter labor unit pricing for the installation of all materials and services listed. Enter comments as needed to clarify prosposal intent. A space is also available to propose alternative materials. </t>
  </si>
  <si>
    <t>Information on the hut specifications that are being bid on a separate RFP. These specifications are intended to clarify the hut environment in which the EF&amp;I Supplier will be working and to identify some cross over materials that the hut vendor will provide.</t>
  </si>
  <si>
    <t>SFPs, Active Electronics</t>
  </si>
  <si>
    <t>The Client will provide the following materials:
- Transport network electronics
- Access networking electronics
- SFPs
- Jumpers
- Fiber Splitter Chassis Assembilies
- Fiber Distribution Panels
 A detailed list of materials is provided on the "Hut Material &amp; Installation" tab. The Category column will include the language "Install Only", and the materials column will be greyed out indicating that materials pricing should not be included for these items.</t>
  </si>
  <si>
    <t>"Hut 12 x 20 v1.0"</t>
  </si>
  <si>
    <t>"Hut 12 x 16 v1.0"</t>
  </si>
  <si>
    <t>"HUB MO v8"</t>
  </si>
  <si>
    <t>Overhead Rack Support Brackets</t>
  </si>
  <si>
    <t>PDU, 20A, 12 Outlets (5-15/20R), 120V, L5-20P / 5-20P, 110-127V Input, 15 ft. Cord, 1U Rack-Mount Power, digital display (2 per DIA Site, must be labeled "Non-Backup Power".</t>
  </si>
  <si>
    <t>Heavy Duty Relay Rack–Steel–RR7-0-23-ST, 3000 lb weight rating, must be labeled according to Rack Elevation desigation.</t>
  </si>
  <si>
    <t>---</t>
  </si>
  <si>
    <t>1U Cobra 145-A Dry Slide Rail (Used to mount Dell R650 Server)</t>
  </si>
  <si>
    <t>Location 1 Office Facility EF&amp;I Build Location v1.1 20250321</t>
  </si>
  <si>
    <t>Location 2 Blair Substation Hut EF&amp;I Build Location v1.1 20250321</t>
  </si>
  <si>
    <t>Location 3 Midtown Hut EF&amp;I Build Location v1.1 20250321</t>
  </si>
  <si>
    <t>Unity XT Storage Array</t>
  </si>
  <si>
    <t>7010 Ethernet Switch</t>
  </si>
  <si>
    <t>A10 Networks</t>
  </si>
  <si>
    <t>Q8 Firewall</t>
  </si>
  <si>
    <t>Opengear</t>
  </si>
  <si>
    <t>OM1208 OOB Access</t>
  </si>
  <si>
    <t>APC</t>
  </si>
  <si>
    <t>2U 2Post Center Mount Relay Rack Shelf, Vented, 20in Depth (Used to mount Arista Q8 Firewall)</t>
  </si>
  <si>
    <t>2U 2Post Universal Rail 24in (D) with Wirebar (Used to mount Dell Unity XT Storage Array)</t>
  </si>
  <si>
    <t>TBD</t>
  </si>
  <si>
    <t>Smart-UPS 1500VA</t>
  </si>
  <si>
    <t>CLX3001 Card</t>
  </si>
  <si>
    <t>Jumpers, Active Electronics (Clean, Install, Label, from OLT Card to FDP)</t>
  </si>
  <si>
    <t>Jumper / SFP Installation</t>
  </si>
  <si>
    <t xml:space="preserve">All jumpers and SFPs will require installation and tagging from the OLT cards to the splitter cassettes, and terminating at the Fiber Distribution Panel. Jumpers must be cleaned as part of the process. SFP &amp; Jumper installation for the Transport equipment wil be performed by the Client's consulting firm.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</si>
</sst>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21" x14ac:knownFonts="1">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b/>
      <sz val="12"/>
      <color theme="5" tint="-0.24994659260841701"/>
      <name val="Calibri"/>
      <family val="2"/>
      <scheme val="minor"/>
    </font>
    <font>
      <sz val="8"/>
      <name val="Calibri"/>
      <family val="2"/>
      <scheme val="minor"/>
    </font>
    <font>
      <sz val="11"/>
      <name val="Arial"/>
      <family val="2"/>
    </font>
    <font>
      <sz val="11"/>
      <color theme="1"/>
      <name val="Arial"/>
      <family val="2"/>
    </font>
    <font>
      <sz val="11"/>
      <color rgb="FFFF0000"/>
      <name val="Arial"/>
      <family val="2"/>
    </font>
    <font>
      <b/>
      <sz val="11"/>
      <name val="Arial"/>
      <family val="2"/>
    </font>
    <font>
      <sz val="11"/>
      <color rgb="FF0000FF"/>
      <name val="Arial"/>
      <family val="2"/>
    </font>
    <font>
      <b/>
      <sz val="11"/>
      <color theme="1"/>
      <name val="Arial"/>
      <family val="2"/>
    </font>
    <font>
      <sz val="10"/>
      <color rgb="FF000000"/>
      <name val="Arial"/>
      <family val="2"/>
    </font>
    <font>
      <sz val="11"/>
      <color rgb="FF000000"/>
      <name val="Calibri"/>
      <family val="2"/>
      <scheme val="minor"/>
    </font>
    <font>
      <u/>
      <sz val="10"/>
      <color theme="10"/>
      <name val="Arial"/>
      <family val="2"/>
    </font>
    <font>
      <sz val="11"/>
      <color rgb="FF000000"/>
      <name val="Arial"/>
      <family val="2"/>
    </font>
    <font>
      <sz val="11"/>
      <color theme="1"/>
      <name val="Calibri"/>
      <family val="2"/>
    </font>
    <font>
      <sz val="22"/>
      <color theme="1"/>
      <name val="Arial"/>
      <family val="2"/>
    </font>
    <font>
      <b/>
      <sz val="11"/>
      <name val="Calibri"/>
      <family val="2"/>
      <scheme val="minor"/>
    </font>
    <font>
      <sz val="11"/>
      <name val="Calibri"/>
      <family val="2"/>
      <scheme val="minor"/>
    </font>
    <font>
      <b/>
      <sz val="11"/>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7" tint="0.59996337778862885"/>
        <bgColor indexed="65"/>
      </patternFill>
    </fill>
    <fill>
      <patternFill patternType="solid">
        <fgColor theme="2" tint="-9.9948118533890809E-2"/>
        <bgColor indexed="65"/>
      </patternFill>
    </fill>
    <fill>
      <patternFill patternType="solid">
        <fgColor theme="2"/>
      </patternFill>
    </fill>
    <fill>
      <patternFill patternType="solid">
        <fgColor theme="2" tint="-9.9948118533890809E-2"/>
        <bgColor indexed="64"/>
      </patternFill>
    </fill>
    <fill>
      <patternFill patternType="solid">
        <fgColor theme="2" tint="-0.24994659260841701"/>
        <bgColor indexed="65"/>
      </patternFill>
    </fill>
    <fill>
      <patternFill patternType="solid">
        <fgColor rgb="FFD9D9D9"/>
        <bgColor rgb="FF000000"/>
      </patternFill>
    </fill>
    <fill>
      <patternFill patternType="solid">
        <fgColor theme="2"/>
        <bgColor indexed="64"/>
      </patternFill>
    </fill>
    <fill>
      <patternFill patternType="solid">
        <fgColor theme="4" tint="0.7999816888943144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auto="1"/>
      </top>
      <bottom/>
      <diagonal/>
    </border>
    <border>
      <left/>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s>
  <cellStyleXfs count="23">
    <xf numFmtId="0" fontId="0" fillId="0" borderId="0"/>
    <xf numFmtId="44" fontId="1" fillId="0" borderId="0" applyFont="0" applyFill="0" applyBorder="0" applyAlignment="0" applyProtection="0"/>
    <xf numFmtId="49" fontId="2" fillId="3" borderId="4">
      <alignment horizontal="left"/>
    </xf>
    <xf numFmtId="49" fontId="2" fillId="3" borderId="3">
      <alignment horizontal="left"/>
    </xf>
    <xf numFmtId="0" fontId="3" fillId="4" borderId="5">
      <alignment horizontal="left" vertical="center"/>
    </xf>
    <xf numFmtId="0" fontId="3" fillId="5" borderId="0"/>
    <xf numFmtId="0" fontId="2" fillId="0" borderId="0"/>
    <xf numFmtId="0" fontId="3" fillId="0" borderId="5">
      <alignment horizontal="left" vertical="center"/>
    </xf>
    <xf numFmtId="0" fontId="3" fillId="5" borderId="5">
      <alignment horizontal="left" vertical="center"/>
    </xf>
    <xf numFmtId="49" fontId="2" fillId="3" borderId="6">
      <alignment horizontal="center" wrapText="1"/>
    </xf>
    <xf numFmtId="49" fontId="2" fillId="3" borderId="7">
      <alignment horizontal="left"/>
    </xf>
    <xf numFmtId="0" fontId="4" fillId="6" borderId="8"/>
    <xf numFmtId="0" fontId="3" fillId="5" borderId="9"/>
    <xf numFmtId="0" fontId="3" fillId="0" borderId="8">
      <alignment horizontal="right" vertical="center"/>
    </xf>
    <xf numFmtId="0" fontId="3" fillId="5" borderId="8"/>
    <xf numFmtId="1" fontId="2" fillId="0" borderId="9">
      <alignment horizontal="center" vertical="center"/>
    </xf>
    <xf numFmtId="0" fontId="3" fillId="7" borderId="8">
      <alignment horizontal="right" vertical="center"/>
    </xf>
    <xf numFmtId="0" fontId="12" fillId="0" borderId="0"/>
    <xf numFmtId="43" fontId="12" fillId="0" borderId="0" applyFont="0" applyFill="0" applyBorder="0" applyAlignment="0" applyProtection="0"/>
    <xf numFmtId="44" fontId="12" fillId="0" borderId="0" applyFont="0" applyFill="0" applyBorder="0" applyAlignment="0" applyProtection="0"/>
    <xf numFmtId="0" fontId="13" fillId="0" borderId="0"/>
    <xf numFmtId="0" fontId="14" fillId="0" borderId="0" applyNumberFormat="0" applyFill="0" applyBorder="0" applyAlignment="0" applyProtection="0"/>
    <xf numFmtId="0" fontId="1" fillId="0" borderId="0"/>
  </cellStyleXfs>
  <cellXfs count="87">
    <xf numFmtId="0" fontId="0" fillId="0" borderId="0" xfId="0"/>
    <xf numFmtId="0" fontId="6" fillId="0" borderId="0" xfId="0" applyFont="1"/>
    <xf numFmtId="0" fontId="7" fillId="0" borderId="0" xfId="0" applyFont="1"/>
    <xf numFmtId="0" fontId="8" fillId="0" borderId="0" xfId="0" applyFont="1"/>
    <xf numFmtId="0" fontId="6" fillId="0" borderId="1" xfId="0" applyFont="1" applyBorder="1" applyAlignment="1">
      <alignment vertical="center"/>
    </xf>
    <xf numFmtId="0" fontId="6" fillId="0" borderId="0" xfId="0" applyFont="1" applyAlignment="1">
      <alignment horizontal="center" vertical="center" wrapText="1"/>
    </xf>
    <xf numFmtId="0" fontId="6" fillId="0" borderId="0" xfId="0" applyFont="1" applyAlignment="1">
      <alignment vertical="center" wrapText="1"/>
    </xf>
    <xf numFmtId="0" fontId="9" fillId="2" borderId="1" xfId="0" applyFont="1" applyFill="1" applyBorder="1" applyAlignment="1">
      <alignment horizontal="left" vertical="center" wrapText="1"/>
    </xf>
    <xf numFmtId="0" fontId="6" fillId="0" borderId="0" xfId="0" applyFont="1" applyAlignment="1" applyProtection="1">
      <alignment vertical="center"/>
      <protection locked="0"/>
    </xf>
    <xf numFmtId="49" fontId="9" fillId="0" borderId="0" xfId="0" applyNumberFormat="1" applyFont="1" applyAlignment="1">
      <alignment horizontal="center" vertical="center" wrapText="1"/>
    </xf>
    <xf numFmtId="0" fontId="9" fillId="0" borderId="0" xfId="0" applyFont="1" applyAlignment="1">
      <alignment horizontal="left" vertical="center" wrapText="1"/>
    </xf>
    <xf numFmtId="0" fontId="6" fillId="0" borderId="0" xfId="0" applyFont="1" applyAlignment="1" applyProtection="1">
      <alignment vertical="center" wrapText="1"/>
      <protection locked="0"/>
    </xf>
    <xf numFmtId="49" fontId="6" fillId="0" borderId="0" xfId="0" applyNumberFormat="1"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wrapText="1"/>
    </xf>
    <xf numFmtId="0" fontId="6" fillId="0" borderId="0" xfId="0" applyFont="1" applyAlignment="1">
      <alignment horizontal="left" vertical="center" wrapText="1"/>
    </xf>
    <xf numFmtId="0" fontId="8" fillId="0" borderId="0" xfId="0" applyFont="1" applyAlignment="1" applyProtection="1">
      <alignment vertical="center"/>
      <protection locked="0"/>
    </xf>
    <xf numFmtId="0" fontId="8" fillId="0" borderId="0" xfId="0" applyFont="1" applyAlignment="1" applyProtection="1">
      <alignment vertical="center" wrapText="1"/>
      <protection locked="0"/>
    </xf>
    <xf numFmtId="49" fontId="6" fillId="0" borderId="0" xfId="0" applyNumberFormat="1" applyFont="1" applyAlignment="1" applyProtection="1">
      <alignment horizontal="center" vertical="center" wrapText="1"/>
      <protection locked="0"/>
    </xf>
    <xf numFmtId="49" fontId="9" fillId="2" borderId="10" xfId="0" applyNumberFormat="1" applyFont="1" applyFill="1" applyBorder="1" applyAlignment="1">
      <alignment horizontal="center" vertical="center" wrapText="1"/>
    </xf>
    <xf numFmtId="0" fontId="9" fillId="2" borderId="10" xfId="0" applyFont="1" applyFill="1" applyBorder="1" applyAlignment="1">
      <alignment horizontal="left" vertical="center" wrapText="1"/>
    </xf>
    <xf numFmtId="0" fontId="9" fillId="2" borderId="10" xfId="0" applyFont="1" applyFill="1" applyBorder="1" applyAlignment="1" applyProtection="1">
      <alignment horizontal="center" vertical="center" wrapText="1"/>
      <protection locked="0"/>
    </xf>
    <xf numFmtId="0" fontId="9" fillId="2" borderId="10" xfId="0" applyFont="1" applyFill="1" applyBorder="1" applyAlignment="1" applyProtection="1">
      <alignment vertical="center" wrapText="1"/>
      <protection locked="0"/>
    </xf>
    <xf numFmtId="0" fontId="10" fillId="0" borderId="0" xfId="0" applyFont="1" applyAlignment="1" applyProtection="1">
      <alignment vertical="center"/>
      <protection locked="0"/>
    </xf>
    <xf numFmtId="0" fontId="6" fillId="0" borderId="0" xfId="0" applyFont="1" applyAlignment="1" applyProtection="1">
      <alignment horizontal="left" vertical="center" wrapText="1"/>
      <protection locked="0"/>
    </xf>
    <xf numFmtId="0" fontId="7" fillId="0" borderId="0" xfId="0" applyFont="1" applyAlignment="1">
      <alignment vertical="center" wrapText="1"/>
    </xf>
    <xf numFmtId="0" fontId="7" fillId="0" borderId="0" xfId="0" applyFont="1" applyAlignment="1">
      <alignment wrapText="1"/>
    </xf>
    <xf numFmtId="0" fontId="7" fillId="0" borderId="0" xfId="0" applyFont="1" applyAlignment="1">
      <alignment horizontal="left" wrapText="1"/>
    </xf>
    <xf numFmtId="0" fontId="6" fillId="0" borderId="1" xfId="0" applyFont="1" applyBorder="1" applyAlignment="1">
      <alignment horizontal="right" vertical="center"/>
    </xf>
    <xf numFmtId="0" fontId="6" fillId="0" borderId="1" xfId="0" applyFont="1" applyBorder="1" applyAlignment="1">
      <alignment horizontal="left" vertical="center" wrapText="1"/>
    </xf>
    <xf numFmtId="0" fontId="15" fillId="0" borderId="12" xfId="0" applyFont="1" applyBorder="1" applyAlignment="1">
      <alignment vertical="center"/>
    </xf>
    <xf numFmtId="0" fontId="6" fillId="0" borderId="15" xfId="0" applyFont="1" applyBorder="1" applyAlignment="1">
      <alignment vertical="center" wrapText="1"/>
    </xf>
    <xf numFmtId="0" fontId="15" fillId="0" borderId="15" xfId="0" applyFont="1" applyBorder="1" applyAlignment="1">
      <alignment horizontal="left" vertical="center"/>
    </xf>
    <xf numFmtId="0" fontId="9" fillId="2" borderId="0" xfId="0" applyFont="1" applyFill="1" applyAlignment="1">
      <alignment horizontal="left" vertical="center" wrapText="1"/>
    </xf>
    <xf numFmtId="0" fontId="9" fillId="2" borderId="0" xfId="0" applyFont="1" applyFill="1" applyAlignment="1">
      <alignment horizontal="center" vertical="center" wrapText="1"/>
    </xf>
    <xf numFmtId="0" fontId="15" fillId="0" borderId="0" xfId="0" applyFont="1" applyAlignment="1">
      <alignment vertical="center" wrapText="1"/>
    </xf>
    <xf numFmtId="0" fontId="7" fillId="0" borderId="0" xfId="0" applyFont="1" applyAlignment="1" applyProtection="1">
      <alignment vertical="center" wrapText="1"/>
      <protection locked="0"/>
    </xf>
    <xf numFmtId="44" fontId="9" fillId="2" borderId="0" xfId="1" applyFont="1" applyFill="1" applyBorder="1" applyAlignment="1">
      <alignment horizontal="center" vertical="center" wrapText="1"/>
    </xf>
    <xf numFmtId="0" fontId="18" fillId="2" borderId="11" xfId="0" applyFont="1" applyFill="1" applyBorder="1" applyAlignment="1">
      <alignment horizontal="center" vertical="center" wrapText="1"/>
    </xf>
    <xf numFmtId="0" fontId="0" fillId="0" borderId="0" xfId="0" applyAlignment="1">
      <alignment horizontal="left" vertical="center"/>
    </xf>
    <xf numFmtId="0" fontId="18" fillId="9" borderId="13" xfId="0" applyFont="1" applyFill="1" applyBorder="1" applyAlignment="1">
      <alignment vertical="center" wrapText="1"/>
    </xf>
    <xf numFmtId="0" fontId="19"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quotePrefix="1" applyBorder="1" applyAlignment="1">
      <alignment horizontal="left" vertical="center" wrapText="1"/>
    </xf>
    <xf numFmtId="0" fontId="0" fillId="0" borderId="2" xfId="0" quotePrefix="1" applyBorder="1" applyAlignment="1">
      <alignment horizontal="left" vertical="center" wrapText="1"/>
    </xf>
    <xf numFmtId="0" fontId="0" fillId="0" borderId="2" xfId="0" applyBorder="1" applyAlignment="1">
      <alignment horizontal="left" vertical="center" wrapText="1"/>
    </xf>
    <xf numFmtId="0" fontId="19" fillId="0" borderId="1" xfId="0" applyFont="1" applyBorder="1" applyAlignment="1">
      <alignment vertical="center" wrapText="1"/>
    </xf>
    <xf numFmtId="0" fontId="16" fillId="0" borderId="1" xfId="0"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pplyProtection="1">
      <alignment horizontal="center" vertical="center" wrapText="1"/>
      <protection locked="0"/>
    </xf>
    <xf numFmtId="0" fontId="0" fillId="0" borderId="0" xfId="0" applyAlignment="1">
      <alignment vertical="center" wrapText="1"/>
    </xf>
    <xf numFmtId="0" fontId="0" fillId="0" borderId="0" xfId="0" applyAlignment="1">
      <alignment vertical="center"/>
    </xf>
    <xf numFmtId="0" fontId="9" fillId="0" borderId="0" xfId="0" applyFont="1" applyProtection="1">
      <protection locked="0"/>
    </xf>
    <xf numFmtId="0" fontId="11" fillId="0" borderId="0" xfId="0" applyFont="1" applyProtection="1">
      <protection locked="0"/>
    </xf>
    <xf numFmtId="0" fontId="11" fillId="0" borderId="1" xfId="0" applyFont="1" applyBorder="1" applyProtection="1">
      <protection locked="0"/>
    </xf>
    <xf numFmtId="44" fontId="11" fillId="0" borderId="1" xfId="0" applyNumberFormat="1" applyFont="1" applyBorder="1" applyProtection="1">
      <protection locked="0"/>
    </xf>
    <xf numFmtId="44" fontId="7" fillId="10" borderId="0" xfId="1" applyFont="1" applyFill="1" applyBorder="1" applyAlignment="1" applyProtection="1">
      <alignment horizontal="center" vertical="center" wrapText="1"/>
      <protection locked="0"/>
    </xf>
    <xf numFmtId="44" fontId="7" fillId="0" borderId="0" xfId="1" applyFont="1" applyFill="1" applyBorder="1" applyAlignment="1" applyProtection="1">
      <alignment horizontal="center" vertical="center" wrapText="1"/>
      <protection locked="0"/>
    </xf>
    <xf numFmtId="0" fontId="15" fillId="0" borderId="0" xfId="0" applyFont="1" applyAlignment="1">
      <alignment horizontal="left" vertical="center" wrapText="1"/>
    </xf>
    <xf numFmtId="0" fontId="7" fillId="0" borderId="0" xfId="0" applyFont="1" applyAlignment="1">
      <alignment horizontal="left" vertical="center" wrapText="1"/>
    </xf>
    <xf numFmtId="44" fontId="7" fillId="11" borderId="0" xfId="1" applyFont="1" applyFill="1" applyBorder="1" applyAlignment="1" applyProtection="1">
      <alignment horizontal="center" vertical="center" wrapText="1"/>
      <protection locked="0"/>
    </xf>
    <xf numFmtId="0" fontId="0" fillId="0" borderId="0" xfId="0" applyAlignment="1">
      <alignment horizontal="center" wrapText="1"/>
    </xf>
    <xf numFmtId="44" fontId="7" fillId="0" borderId="0" xfId="1" applyFont="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44" fontId="7" fillId="0" borderId="1" xfId="1" applyFont="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9" fillId="0" borderId="1" xfId="0" applyFont="1" applyBorder="1" applyAlignment="1">
      <alignment vertical="center"/>
    </xf>
    <xf numFmtId="0" fontId="6" fillId="0" borderId="0" xfId="0" applyFont="1"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7" fillId="0" borderId="0" xfId="0" quotePrefix="1" applyFont="1" applyAlignment="1">
      <alignment horizontal="center" vertical="center" wrapText="1"/>
    </xf>
    <xf numFmtId="0" fontId="6" fillId="0" borderId="0" xfId="0" applyFont="1" applyAlignment="1">
      <alignment horizontal="left" vertical="center" wrapText="1"/>
    </xf>
    <xf numFmtId="0" fontId="17" fillId="0" borderId="14" xfId="0" applyFont="1" applyBorder="1" applyAlignment="1">
      <alignment horizontal="center" vertical="center"/>
    </xf>
    <xf numFmtId="0" fontId="17" fillId="0" borderId="2" xfId="0" applyFont="1" applyBorder="1" applyAlignment="1">
      <alignment horizontal="center" vertical="center"/>
    </xf>
    <xf numFmtId="0" fontId="9" fillId="8" borderId="14" xfId="0" applyFont="1" applyFill="1" applyBorder="1" applyAlignment="1">
      <alignment horizontal="center" vertical="center" wrapText="1"/>
    </xf>
    <xf numFmtId="0" fontId="9" fillId="8" borderId="2" xfId="0" applyFont="1" applyFill="1" applyBorder="1" applyAlignment="1">
      <alignment horizontal="center" vertical="center" wrapText="1"/>
    </xf>
    <xf numFmtId="0" fontId="18" fillId="9" borderId="13" xfId="0" applyFont="1" applyFill="1" applyBorder="1" applyAlignment="1">
      <alignment horizontal="center" vertical="center" wrapText="1"/>
    </xf>
    <xf numFmtId="0" fontId="20" fillId="9" borderId="13" xfId="0" applyFont="1" applyFill="1" applyBorder="1" applyAlignment="1">
      <alignment horizontal="center" vertical="center"/>
    </xf>
    <xf numFmtId="0" fontId="20" fillId="9" borderId="14" xfId="0" applyFont="1" applyFill="1" applyBorder="1" applyAlignment="1">
      <alignment horizontal="center" vertical="center"/>
    </xf>
    <xf numFmtId="0" fontId="6" fillId="0" borderId="0" xfId="0" applyFont="1" applyFill="1" applyAlignment="1">
      <alignment horizontal="left" vertical="center" wrapText="1"/>
    </xf>
    <xf numFmtId="0" fontId="7" fillId="0" borderId="0" xfId="0" quotePrefix="1" applyFont="1" applyFill="1" applyAlignment="1">
      <alignment horizontal="center" vertical="center" wrapText="1"/>
    </xf>
    <xf numFmtId="0" fontId="7" fillId="0" borderId="0" xfId="0" applyFont="1" applyFill="1" applyAlignment="1">
      <alignment vertical="center" wrapText="1"/>
    </xf>
    <xf numFmtId="0" fontId="7" fillId="0" borderId="0" xfId="0" applyFont="1" applyFill="1" applyAlignment="1" applyProtection="1">
      <alignment horizontal="center" vertical="center" wrapText="1"/>
      <protection locked="0"/>
    </xf>
    <xf numFmtId="0" fontId="0" fillId="0" borderId="0" xfId="0" applyFill="1" applyAlignment="1">
      <alignment vertical="center" wrapText="1"/>
    </xf>
  </cellXfs>
  <cellStyles count="23">
    <cellStyle name="color hdr btm" xfId="3" xr:uid="{3B801EF2-ADEC-444E-9003-FBACD6508710}"/>
    <cellStyle name="color hdr lft btm" xfId="10" xr:uid="{C073D0BC-7A09-45C0-B9DD-E76073903E30}"/>
    <cellStyle name="color hdr lft top" xfId="9" xr:uid="{BC3AC360-4DBB-4958-A134-3401FC18E6F9}"/>
    <cellStyle name="color hdr top" xfId="2" xr:uid="{F4FEDBF9-18B9-4D90-99AC-5939D0DCECB2}"/>
    <cellStyle name="Comma 2" xfId="18" xr:uid="{FC073D8B-523A-44DE-8EEC-A6613382D749}"/>
    <cellStyle name="Currency" xfId="1" builtinId="4"/>
    <cellStyle name="Currency 2 2" xfId="19" xr:uid="{B9D36939-DEB5-4BD1-9E1F-7D73DB37504E}"/>
    <cellStyle name="Hyperlink 2" xfId="21" xr:uid="{1A3D8905-84E2-48C2-AE28-EE362C37B045}"/>
    <cellStyle name="Normal" xfId="0" builtinId="0"/>
    <cellStyle name="Normal 2" xfId="20" xr:uid="{A5923F35-21D9-47A9-86ED-25DFD0DDDDE8}"/>
    <cellStyle name="Normal 2 5" xfId="17" xr:uid="{DC4815EE-EFD2-4BA6-9B8A-BDDAFD0D6E8D}"/>
    <cellStyle name="Normal 8 3" xfId="22" xr:uid="{8600FB9B-A033-4EAB-ADD3-26EB36167BAB}"/>
    <cellStyle name="pcr hdr" xfId="4" xr:uid="{789F676C-B858-41D6-8AE1-F19C10AFAD92}"/>
    <cellStyle name="pcr hdr lft" xfId="11" xr:uid="{5BF38437-B9D4-4C42-89D4-855BBC5F933C}"/>
    <cellStyle name="product" xfId="6" xr:uid="{61B72C93-3733-49A5-B5A5-8F72415B7D07}"/>
    <cellStyle name="qty column" xfId="15" xr:uid="{5DFAD854-B5A1-4272-A2E0-B0EDB1A1EA28}"/>
    <cellStyle name="sec hdr" xfId="5" xr:uid="{FB1D4DFD-4A2C-43A0-8337-260D6C98CC77}"/>
    <cellStyle name="sec hdr lft" xfId="12" xr:uid="{49D38AA3-7AEE-448F-B85B-CE3FC2319CE8}"/>
    <cellStyle name="sub ttl" xfId="7" xr:uid="{7702E974-0C84-4DAA-AF4A-346F465B6512}"/>
    <cellStyle name="sub ttl lft" xfId="13" xr:uid="{6B3BA4E2-1F01-4C17-A000-0667E419D2F2}"/>
    <cellStyle name="ttl lft" xfId="16" xr:uid="{DAEE62D4-2AE6-4662-BF89-05D6C96BAD1C}"/>
    <cellStyle name="ttl net" xfId="8" xr:uid="{55FF3BE2-73DA-44ED-88E0-C7DE896735D7}"/>
    <cellStyle name="ttl net lft" xfId="14" xr:uid="{9C19933D-888E-491C-8C27-68B25CFDEEE0}"/>
  </cellStyles>
  <dxfs count="1">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2004843</xdr:colOff>
      <xdr:row>1</xdr:row>
      <xdr:rowOff>31952</xdr:rowOff>
    </xdr:from>
    <xdr:to>
      <xdr:col>1</xdr:col>
      <xdr:colOff>700701</xdr:colOff>
      <xdr:row>1</xdr:row>
      <xdr:rowOff>2524045</xdr:rowOff>
    </xdr:to>
    <xdr:pic>
      <xdr:nvPicPr>
        <xdr:cNvPr id="2" name="Picture 1" descr="A blue oval with yellow letters&#10;&#10;Description automatically generated">
          <a:extLst>
            <a:ext uri="{FF2B5EF4-FFF2-40B4-BE49-F238E27FC236}">
              <a16:creationId xmlns:a16="http://schemas.microsoft.com/office/drawing/2014/main" id="{BBEDFE32-8284-0A44-9475-10FEEFDB42C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4843" y="387552"/>
          <a:ext cx="2315358" cy="2317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790913</xdr:colOff>
      <xdr:row>37</xdr:row>
      <xdr:rowOff>168313</xdr:rowOff>
    </xdr:from>
    <xdr:to>
      <xdr:col>14</xdr:col>
      <xdr:colOff>523913</xdr:colOff>
      <xdr:row>72</xdr:row>
      <xdr:rowOff>107109</xdr:rowOff>
    </xdr:to>
    <xdr:pic>
      <xdr:nvPicPr>
        <xdr:cNvPr id="11" name="Picture 10">
          <a:extLst>
            <a:ext uri="{FF2B5EF4-FFF2-40B4-BE49-F238E27FC236}">
              <a16:creationId xmlns:a16="http://schemas.microsoft.com/office/drawing/2014/main" id="{E8F709F8-CCBC-0190-865F-D7ADC12787E2}"/>
            </a:ext>
          </a:extLst>
        </xdr:cNvPr>
        <xdr:cNvPicPr>
          <a:picLocks noChangeAspect="1"/>
        </xdr:cNvPicPr>
      </xdr:nvPicPr>
      <xdr:blipFill>
        <a:blip xmlns:r="http://schemas.openxmlformats.org/officeDocument/2006/relationships" r:embed="rId1"/>
        <a:stretch>
          <a:fillRect/>
        </a:stretch>
      </xdr:blipFill>
      <xdr:spPr>
        <a:xfrm>
          <a:off x="8227299" y="6962048"/>
          <a:ext cx="3864325" cy="6365302"/>
        </a:xfrm>
        <a:prstGeom prst="rect">
          <a:avLst/>
        </a:prstGeom>
      </xdr:spPr>
    </xdr:pic>
    <xdr:clientData/>
  </xdr:twoCellAnchor>
  <xdr:twoCellAnchor editAs="oneCell">
    <xdr:from>
      <xdr:col>10</xdr:col>
      <xdr:colOff>17097</xdr:colOff>
      <xdr:row>1</xdr:row>
      <xdr:rowOff>168314</xdr:rowOff>
    </xdr:from>
    <xdr:to>
      <xdr:col>14</xdr:col>
      <xdr:colOff>526515</xdr:colOff>
      <xdr:row>35</xdr:row>
      <xdr:rowOff>0</xdr:rowOff>
    </xdr:to>
    <xdr:pic>
      <xdr:nvPicPr>
        <xdr:cNvPr id="12" name="Picture 11">
          <a:extLst>
            <a:ext uri="{FF2B5EF4-FFF2-40B4-BE49-F238E27FC236}">
              <a16:creationId xmlns:a16="http://schemas.microsoft.com/office/drawing/2014/main" id="{F851B5BB-CA0F-F391-C8EA-CEE05B53FA08}"/>
            </a:ext>
          </a:extLst>
        </xdr:cNvPr>
        <xdr:cNvPicPr>
          <a:picLocks noChangeAspect="1"/>
        </xdr:cNvPicPr>
      </xdr:nvPicPr>
      <xdr:blipFill>
        <a:blip xmlns:r="http://schemas.openxmlformats.org/officeDocument/2006/relationships" r:embed="rId2"/>
        <a:stretch>
          <a:fillRect/>
        </a:stretch>
      </xdr:blipFill>
      <xdr:spPr>
        <a:xfrm>
          <a:off x="8279748" y="351928"/>
          <a:ext cx="3814478" cy="6074578"/>
        </a:xfrm>
        <a:prstGeom prst="rect">
          <a:avLst/>
        </a:prstGeom>
      </xdr:spPr>
    </xdr:pic>
    <xdr:clientData/>
  </xdr:twoCellAnchor>
  <xdr:twoCellAnchor editAs="oneCell">
    <xdr:from>
      <xdr:col>9</xdr:col>
      <xdr:colOff>796726</xdr:colOff>
      <xdr:row>76</xdr:row>
      <xdr:rowOff>23303</xdr:rowOff>
    </xdr:from>
    <xdr:to>
      <xdr:col>12</xdr:col>
      <xdr:colOff>257065</xdr:colOff>
      <xdr:row>111</xdr:row>
      <xdr:rowOff>5195</xdr:rowOff>
    </xdr:to>
    <xdr:pic>
      <xdr:nvPicPr>
        <xdr:cNvPr id="14" name="Picture 13">
          <a:extLst>
            <a:ext uri="{FF2B5EF4-FFF2-40B4-BE49-F238E27FC236}">
              <a16:creationId xmlns:a16="http://schemas.microsoft.com/office/drawing/2014/main" id="{B6F50589-37EE-F432-9EA2-00F4E97E4644}"/>
            </a:ext>
          </a:extLst>
        </xdr:cNvPr>
        <xdr:cNvPicPr>
          <a:picLocks noChangeAspect="1"/>
        </xdr:cNvPicPr>
      </xdr:nvPicPr>
      <xdr:blipFill>
        <a:blip xmlns:r="http://schemas.openxmlformats.org/officeDocument/2006/relationships" r:embed="rId3"/>
        <a:stretch>
          <a:fillRect/>
        </a:stretch>
      </xdr:blipFill>
      <xdr:spPr>
        <a:xfrm>
          <a:off x="8241955" y="14191376"/>
          <a:ext cx="1942082" cy="6506663"/>
        </a:xfrm>
        <a:prstGeom prst="rect">
          <a:avLst/>
        </a:prstGeom>
      </xdr:spPr>
    </xdr:pic>
    <xdr:clientData/>
  </xdr:twoCellAnchor>
  <xdr:twoCellAnchor editAs="oneCell">
    <xdr:from>
      <xdr:col>0</xdr:col>
      <xdr:colOff>0</xdr:colOff>
      <xdr:row>2</xdr:row>
      <xdr:rowOff>0</xdr:rowOff>
    </xdr:from>
    <xdr:to>
      <xdr:col>9</xdr:col>
      <xdr:colOff>314528</xdr:colOff>
      <xdr:row>35</xdr:row>
      <xdr:rowOff>177609</xdr:rowOff>
    </xdr:to>
    <xdr:pic>
      <xdr:nvPicPr>
        <xdr:cNvPr id="2" name="Picture 1">
          <a:extLst>
            <a:ext uri="{FF2B5EF4-FFF2-40B4-BE49-F238E27FC236}">
              <a16:creationId xmlns:a16="http://schemas.microsoft.com/office/drawing/2014/main" id="{FE6CF10D-02F2-9235-2E2A-0B9A162358ED}"/>
            </a:ext>
          </a:extLst>
        </xdr:cNvPr>
        <xdr:cNvPicPr>
          <a:picLocks noChangeAspect="1"/>
        </xdr:cNvPicPr>
      </xdr:nvPicPr>
      <xdr:blipFill>
        <a:blip xmlns:r="http://schemas.openxmlformats.org/officeDocument/2006/relationships" r:embed="rId4"/>
        <a:stretch>
          <a:fillRect/>
        </a:stretch>
      </xdr:blipFill>
      <xdr:spPr>
        <a:xfrm>
          <a:off x="0" y="378298"/>
          <a:ext cx="7772400" cy="6419524"/>
        </a:xfrm>
        <a:prstGeom prst="rect">
          <a:avLst/>
        </a:prstGeom>
      </xdr:spPr>
    </xdr:pic>
    <xdr:clientData/>
  </xdr:twoCellAnchor>
  <xdr:twoCellAnchor editAs="oneCell">
    <xdr:from>
      <xdr:col>0</xdr:col>
      <xdr:colOff>0</xdr:colOff>
      <xdr:row>38</xdr:row>
      <xdr:rowOff>0</xdr:rowOff>
    </xdr:from>
    <xdr:to>
      <xdr:col>9</xdr:col>
      <xdr:colOff>314528</xdr:colOff>
      <xdr:row>71</xdr:row>
      <xdr:rowOff>44200</xdr:rowOff>
    </xdr:to>
    <xdr:pic>
      <xdr:nvPicPr>
        <xdr:cNvPr id="3" name="Picture 2">
          <a:extLst>
            <a:ext uri="{FF2B5EF4-FFF2-40B4-BE49-F238E27FC236}">
              <a16:creationId xmlns:a16="http://schemas.microsoft.com/office/drawing/2014/main" id="{F8875B56-3D71-2AE9-FF51-6A3DEF627F39}"/>
            </a:ext>
          </a:extLst>
        </xdr:cNvPr>
        <xdr:cNvPicPr>
          <a:picLocks noChangeAspect="1"/>
        </xdr:cNvPicPr>
      </xdr:nvPicPr>
      <xdr:blipFill>
        <a:blip xmlns:r="http://schemas.openxmlformats.org/officeDocument/2006/relationships" r:embed="rId5"/>
        <a:stretch>
          <a:fillRect/>
        </a:stretch>
      </xdr:blipFill>
      <xdr:spPr>
        <a:xfrm>
          <a:off x="0" y="7187660"/>
          <a:ext cx="7772400" cy="6286114"/>
        </a:xfrm>
        <a:prstGeom prst="rect">
          <a:avLst/>
        </a:prstGeom>
      </xdr:spPr>
    </xdr:pic>
    <xdr:clientData/>
  </xdr:twoCellAnchor>
  <xdr:twoCellAnchor editAs="oneCell">
    <xdr:from>
      <xdr:col>0</xdr:col>
      <xdr:colOff>0</xdr:colOff>
      <xdr:row>76</xdr:row>
      <xdr:rowOff>0</xdr:rowOff>
    </xdr:from>
    <xdr:to>
      <xdr:col>9</xdr:col>
      <xdr:colOff>314528</xdr:colOff>
      <xdr:row>110</xdr:row>
      <xdr:rowOff>4624</xdr:rowOff>
    </xdr:to>
    <xdr:pic>
      <xdr:nvPicPr>
        <xdr:cNvPr id="4" name="Picture 3">
          <a:extLst>
            <a:ext uri="{FF2B5EF4-FFF2-40B4-BE49-F238E27FC236}">
              <a16:creationId xmlns:a16="http://schemas.microsoft.com/office/drawing/2014/main" id="{D6EA6D07-65A7-0E13-3CC0-B3EC7C36B8D1}"/>
            </a:ext>
          </a:extLst>
        </xdr:cNvPr>
        <xdr:cNvPicPr>
          <a:picLocks noChangeAspect="1"/>
        </xdr:cNvPicPr>
      </xdr:nvPicPr>
      <xdr:blipFill>
        <a:blip xmlns:r="http://schemas.openxmlformats.org/officeDocument/2006/relationships" r:embed="rId6"/>
        <a:stretch>
          <a:fillRect/>
        </a:stretch>
      </xdr:blipFill>
      <xdr:spPr>
        <a:xfrm>
          <a:off x="0" y="14375319"/>
          <a:ext cx="7772400" cy="64356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58</xdr:row>
      <xdr:rowOff>97692</xdr:rowOff>
    </xdr:from>
    <xdr:to>
      <xdr:col>6</xdr:col>
      <xdr:colOff>403736</xdr:colOff>
      <xdr:row>111</xdr:row>
      <xdr:rowOff>80907</xdr:rowOff>
    </xdr:to>
    <xdr:pic>
      <xdr:nvPicPr>
        <xdr:cNvPr id="5" name="Picture 4">
          <a:extLst>
            <a:ext uri="{FF2B5EF4-FFF2-40B4-BE49-F238E27FC236}">
              <a16:creationId xmlns:a16="http://schemas.microsoft.com/office/drawing/2014/main" id="{2AA303E8-41B6-DAE4-925E-2FF09ECBEE0B}"/>
            </a:ext>
          </a:extLst>
        </xdr:cNvPr>
        <xdr:cNvPicPr>
          <a:picLocks noChangeAspect="1"/>
        </xdr:cNvPicPr>
      </xdr:nvPicPr>
      <xdr:blipFill>
        <a:blip xmlns:r="http://schemas.openxmlformats.org/officeDocument/2006/relationships" r:embed="rId1"/>
        <a:stretch>
          <a:fillRect/>
        </a:stretch>
      </xdr:blipFill>
      <xdr:spPr>
        <a:xfrm>
          <a:off x="0" y="8117342"/>
          <a:ext cx="5359400" cy="9867900"/>
        </a:xfrm>
        <a:prstGeom prst="rect">
          <a:avLst/>
        </a:prstGeom>
        <a:ln>
          <a:solidFill>
            <a:sysClr val="windowText" lastClr="000000"/>
          </a:solidFill>
        </a:ln>
      </xdr:spPr>
    </xdr:pic>
    <xdr:clientData/>
  </xdr:twoCellAnchor>
  <xdr:twoCellAnchor editAs="oneCell">
    <xdr:from>
      <xdr:col>7</xdr:col>
      <xdr:colOff>825944</xdr:colOff>
      <xdr:row>58</xdr:row>
      <xdr:rowOff>97692</xdr:rowOff>
    </xdr:from>
    <xdr:to>
      <xdr:col>14</xdr:col>
      <xdr:colOff>378335</xdr:colOff>
      <xdr:row>103</xdr:row>
      <xdr:rowOff>10835</xdr:rowOff>
    </xdr:to>
    <xdr:pic>
      <xdr:nvPicPr>
        <xdr:cNvPr id="7" name="Picture 6">
          <a:extLst>
            <a:ext uri="{FF2B5EF4-FFF2-40B4-BE49-F238E27FC236}">
              <a16:creationId xmlns:a16="http://schemas.microsoft.com/office/drawing/2014/main" id="{D1B2F94C-2FD9-4541-17E1-A45B4BD0C9D9}"/>
            </a:ext>
          </a:extLst>
        </xdr:cNvPr>
        <xdr:cNvPicPr>
          <a:picLocks noChangeAspect="1"/>
        </xdr:cNvPicPr>
      </xdr:nvPicPr>
      <xdr:blipFill>
        <a:blip xmlns:r="http://schemas.openxmlformats.org/officeDocument/2006/relationships" r:embed="rId2"/>
        <a:stretch>
          <a:fillRect/>
        </a:stretch>
      </xdr:blipFill>
      <xdr:spPr>
        <a:xfrm>
          <a:off x="6607552" y="8117342"/>
          <a:ext cx="5334000" cy="8305800"/>
        </a:xfrm>
        <a:prstGeom prst="rect">
          <a:avLst/>
        </a:prstGeom>
        <a:ln>
          <a:solidFill>
            <a:sysClr val="windowText" lastClr="000000"/>
          </a:solidFill>
        </a:ln>
      </xdr:spPr>
    </xdr:pic>
    <xdr:clientData/>
  </xdr:twoCellAnchor>
  <xdr:twoCellAnchor editAs="oneCell">
    <xdr:from>
      <xdr:col>0</xdr:col>
      <xdr:colOff>0</xdr:colOff>
      <xdr:row>2</xdr:row>
      <xdr:rowOff>44406</xdr:rowOff>
    </xdr:from>
    <xdr:to>
      <xdr:col>9</xdr:col>
      <xdr:colOff>8703</xdr:colOff>
      <xdr:row>50</xdr:row>
      <xdr:rowOff>71138</xdr:rowOff>
    </xdr:to>
    <xdr:pic>
      <xdr:nvPicPr>
        <xdr:cNvPr id="8" name="Picture 7">
          <a:extLst>
            <a:ext uri="{FF2B5EF4-FFF2-40B4-BE49-F238E27FC236}">
              <a16:creationId xmlns:a16="http://schemas.microsoft.com/office/drawing/2014/main" id="{17E4E62C-BC4B-1367-1238-78D32C4A7E79}"/>
            </a:ext>
          </a:extLst>
        </xdr:cNvPr>
        <xdr:cNvPicPr>
          <a:picLocks noChangeAspect="1"/>
        </xdr:cNvPicPr>
      </xdr:nvPicPr>
      <xdr:blipFill>
        <a:blip xmlns:r="http://schemas.openxmlformats.org/officeDocument/2006/relationships" r:embed="rId3"/>
        <a:stretch>
          <a:fillRect/>
        </a:stretch>
      </xdr:blipFill>
      <xdr:spPr>
        <a:xfrm>
          <a:off x="0" y="417413"/>
          <a:ext cx="7442200" cy="8978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TM-FR-PricingandQuotes/Shared%20Documents/Cleveland%20Utilities%20-%20TN/Feasibility%20Estimate%204.0%20(20230913)%20Selectable%20Model-Cleveland%20Utilities%20Update%20(202309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
      <sheetName val="Summary"/>
      <sheetName val="Assumptions"/>
      <sheetName val="Fin. Summary"/>
      <sheetName val="GIS"/>
      <sheetName val="BB"/>
      <sheetName val="Phased"/>
      <sheetName val="Feeder"/>
      <sheetName val="Devices"/>
      <sheetName val="OSPDD"/>
      <sheetName val="Make Ready"/>
      <sheetName val="Labor"/>
      <sheetName val="Network"/>
      <sheetName val="Details"/>
      <sheetName val="FIBER+"/>
      <sheetName val="DA"/>
      <sheetName val="BW Calc"/>
      <sheetName val="Admin"/>
      <sheetName val="C&amp;NE"/>
      <sheetName val="Deliverables"/>
      <sheetName val="Billing"/>
      <sheetName val="POC"/>
      <sheetName val="COST"/>
      <sheetName val="OSP Labor"/>
      <sheetName val="KGP20230719"/>
      <sheetName val="LeadTime"/>
      <sheetName val="HUT"/>
      <sheetName val="Cash Flow Statement"/>
      <sheetName val="Income Statement"/>
      <sheetName val="Cap &amp; Depreciation"/>
      <sheetName val="Balance Sheet"/>
      <sheetName val="Monthly Amortization"/>
      <sheetName val="Yearly Sums for Int and Prin"/>
      <sheetName val="Early Payoff Worksheet"/>
    </sheetNames>
    <sheetDataSet>
      <sheetData sheetId="0" refreshError="1"/>
      <sheetData sheetId="1" refreshError="1"/>
      <sheetData sheetId="2" refreshError="1">
        <row r="3">
          <cell r="G3">
            <v>0.76515958466791745</v>
          </cell>
          <cell r="AA3">
            <v>0.08</v>
          </cell>
        </row>
        <row r="4">
          <cell r="AA4">
            <v>0.32</v>
          </cell>
          <cell r="AJ4">
            <v>12360.94175</v>
          </cell>
        </row>
        <row r="5">
          <cell r="AA5">
            <v>0</v>
          </cell>
        </row>
        <row r="6">
          <cell r="AA6">
            <v>0.2</v>
          </cell>
        </row>
        <row r="7">
          <cell r="AA7">
            <v>0.3</v>
          </cell>
        </row>
        <row r="8">
          <cell r="G8">
            <v>0.61631001792209472</v>
          </cell>
          <cell r="N8">
            <v>597309.8112</v>
          </cell>
          <cell r="AA8">
            <v>0.1</v>
          </cell>
        </row>
        <row r="9">
          <cell r="G9">
            <v>0.38368998207790533</v>
          </cell>
          <cell r="N9">
            <v>2331735.9661999997</v>
          </cell>
          <cell r="AA9">
            <v>0</v>
          </cell>
        </row>
        <row r="10">
          <cell r="AA10">
            <v>0</v>
          </cell>
        </row>
        <row r="13">
          <cell r="N13">
            <v>0</v>
          </cell>
        </row>
        <row r="14">
          <cell r="S14">
            <v>1510.45868025</v>
          </cell>
          <cell r="AF14">
            <v>2</v>
          </cell>
        </row>
        <row r="15">
          <cell r="AF15">
            <v>2659.7183512500001</v>
          </cell>
        </row>
        <row r="16">
          <cell r="AF16">
            <v>1477.6213062500001</v>
          </cell>
        </row>
        <row r="17">
          <cell r="AF17">
            <v>1773.1455675</v>
          </cell>
        </row>
        <row r="18">
          <cell r="AF18">
            <v>16.927000000000003</v>
          </cell>
        </row>
        <row r="19">
          <cell r="AF19">
            <v>3852.1084871947287</v>
          </cell>
        </row>
        <row r="20">
          <cell r="S20">
            <v>5281.6622857142856</v>
          </cell>
          <cell r="AF20">
            <v>6485.73022617262</v>
          </cell>
        </row>
        <row r="21">
          <cell r="S21">
            <v>60</v>
          </cell>
          <cell r="AF21">
            <v>6688.9010704115653</v>
          </cell>
        </row>
        <row r="22">
          <cell r="S22">
            <v>1166</v>
          </cell>
          <cell r="AF22">
            <v>1116.3864309999999</v>
          </cell>
        </row>
        <row r="23">
          <cell r="O23">
            <v>1051.1673666666666</v>
          </cell>
          <cell r="S23">
            <v>2460.6038550656071</v>
          </cell>
          <cell r="AF23">
            <v>0</v>
          </cell>
        </row>
        <row r="24">
          <cell r="S24">
            <v>1595.0584306486785</v>
          </cell>
          <cell r="AF24">
            <v>30023.350533626697</v>
          </cell>
        </row>
        <row r="25">
          <cell r="O25">
            <v>264.94490699999994</v>
          </cell>
        </row>
        <row r="27">
          <cell r="AF27">
            <v>13013.193870847132</v>
          </cell>
        </row>
        <row r="28">
          <cell r="AF28">
            <v>1136.7151735761918</v>
          </cell>
        </row>
        <row r="29">
          <cell r="AF29">
            <v>574.62176483472399</v>
          </cell>
        </row>
        <row r="30">
          <cell r="I30">
            <v>12582.400000000001</v>
          </cell>
          <cell r="AF30">
            <v>16888.829614999999</v>
          </cell>
        </row>
        <row r="31">
          <cell r="O31">
            <v>173</v>
          </cell>
          <cell r="AF31">
            <v>235972.5362</v>
          </cell>
        </row>
        <row r="32">
          <cell r="AF32">
            <v>558.19321549999995</v>
          </cell>
        </row>
        <row r="33">
          <cell r="O33">
            <v>1166</v>
          </cell>
          <cell r="AF33">
            <v>5023.7389395</v>
          </cell>
        </row>
        <row r="34">
          <cell r="O34">
            <v>892.17607572279167</v>
          </cell>
          <cell r="AF34">
            <v>5581.9321550000004</v>
          </cell>
        </row>
        <row r="35">
          <cell r="AA35">
            <v>1.5</v>
          </cell>
          <cell r="AF35">
            <v>4465.5457239999996</v>
          </cell>
        </row>
        <row r="36">
          <cell r="AF36">
            <v>1285.6564309999999</v>
          </cell>
        </row>
        <row r="37">
          <cell r="AA37">
            <v>0</v>
          </cell>
          <cell r="AF37">
            <v>11333.134310000001</v>
          </cell>
          <cell r="AL37">
            <v>3736.0004874999995</v>
          </cell>
        </row>
        <row r="38">
          <cell r="AF38">
            <v>11333.134310000001</v>
          </cell>
        </row>
        <row r="39">
          <cell r="AF39">
            <v>5225.2552015296533</v>
          </cell>
        </row>
        <row r="40">
          <cell r="AF40">
            <v>397.51437103261628</v>
          </cell>
        </row>
        <row r="42">
          <cell r="AF42">
            <v>7754.6591695029638</v>
          </cell>
        </row>
        <row r="43">
          <cell r="AF43">
            <v>77.546591695029633</v>
          </cell>
        </row>
        <row r="45">
          <cell r="AF45">
            <v>860.57031402379562</v>
          </cell>
        </row>
        <row r="46">
          <cell r="AF46">
            <v>948.12834015993758</v>
          </cell>
        </row>
        <row r="47">
          <cell r="AF47">
            <v>286.43982835966449</v>
          </cell>
        </row>
        <row r="48">
          <cell r="AF48">
            <v>120.07957870099473</v>
          </cell>
        </row>
        <row r="49">
          <cell r="AF49">
            <v>160.10610493465967</v>
          </cell>
        </row>
        <row r="50">
          <cell r="AF50">
            <v>427.78349912229373</v>
          </cell>
        </row>
        <row r="51">
          <cell r="AF51">
            <v>826.79793251414083</v>
          </cell>
        </row>
        <row r="52">
          <cell r="AF52">
            <v>313.95806514530915</v>
          </cell>
        </row>
        <row r="53">
          <cell r="AF53">
            <v>160.10610493465967</v>
          </cell>
          <cell r="AL53">
            <v>642.21037999999999</v>
          </cell>
        </row>
        <row r="54">
          <cell r="AF54">
            <v>133.83869709381705</v>
          </cell>
        </row>
        <row r="55">
          <cell r="AF55">
            <v>291.44314413887264</v>
          </cell>
        </row>
        <row r="56">
          <cell r="AF56">
            <v>632.91944606982634</v>
          </cell>
        </row>
        <row r="57">
          <cell r="AF57">
            <v>325.21552564852738</v>
          </cell>
        </row>
        <row r="58">
          <cell r="AF58">
            <v>152.60113126584747</v>
          </cell>
        </row>
        <row r="59">
          <cell r="AF59">
            <v>156.35361810025356</v>
          </cell>
        </row>
        <row r="60">
          <cell r="AF60">
            <v>0</v>
          </cell>
        </row>
        <row r="61">
          <cell r="AF61">
            <v>0</v>
          </cell>
        </row>
        <row r="62">
          <cell r="AF62">
            <v>521.59566998244588</v>
          </cell>
        </row>
        <row r="63">
          <cell r="AF63">
            <v>0</v>
          </cell>
        </row>
        <row r="64">
          <cell r="AF64">
            <v>95.06299980495416</v>
          </cell>
        </row>
        <row r="65">
          <cell r="AF65">
            <v>2003.1180800000004</v>
          </cell>
        </row>
        <row r="66">
          <cell r="AF66">
            <v>6490.0019200000015</v>
          </cell>
        </row>
        <row r="67">
          <cell r="AF67">
            <v>1733.8547200000003</v>
          </cell>
        </row>
        <row r="68">
          <cell r="AF68">
            <v>1353.8662400000001</v>
          </cell>
        </row>
        <row r="69">
          <cell r="AF69">
            <v>557.40032000000008</v>
          </cell>
        </row>
        <row r="70">
          <cell r="AF70">
            <v>235.29088000000004</v>
          </cell>
        </row>
        <row r="71">
          <cell r="AF71">
            <v>207.60960000000003</v>
          </cell>
        </row>
        <row r="72">
          <cell r="AF72">
            <v>629.12000000000012</v>
          </cell>
        </row>
        <row r="73">
          <cell r="AF73">
            <v>1258.2400000000002</v>
          </cell>
        </row>
        <row r="74">
          <cell r="AF74">
            <v>3774.7200000000003</v>
          </cell>
        </row>
        <row r="75">
          <cell r="AF75">
            <v>3145.6000000000004</v>
          </cell>
        </row>
        <row r="76">
          <cell r="AF76">
            <v>3145.6000000000004</v>
          </cell>
        </row>
        <row r="77">
          <cell r="AF77">
            <v>0</v>
          </cell>
        </row>
        <row r="78">
          <cell r="AF78">
            <v>629.12000000000012</v>
          </cell>
        </row>
        <row r="79">
          <cell r="AF79">
            <v>10156.199999999999</v>
          </cell>
        </row>
        <row r="80">
          <cell r="AF80">
            <v>84.635000000000005</v>
          </cell>
        </row>
        <row r="81">
          <cell r="AF81">
            <v>169.27</v>
          </cell>
        </row>
      </sheetData>
      <sheetData sheetId="3" refreshError="1"/>
      <sheetData sheetId="4" refreshError="1">
        <row r="23">
          <cell r="D23">
            <v>426.61013257575758</v>
          </cell>
          <cell r="H23">
            <v>16927</v>
          </cell>
          <cell r="W23">
            <v>0</v>
          </cell>
          <cell r="Z23">
            <v>0</v>
          </cell>
        </row>
      </sheetData>
      <sheetData sheetId="5" refreshError="1"/>
      <sheetData sheetId="6" refreshError="1"/>
      <sheetData sheetId="7" refreshError="1"/>
      <sheetData sheetId="8" refreshError="1"/>
      <sheetData sheetId="9" refreshError="1"/>
      <sheetData sheetId="10" refreshError="1"/>
      <sheetData sheetId="11" refreshError="1">
        <row r="55">
          <cell r="D55">
            <v>58635.008524559991</v>
          </cell>
        </row>
      </sheetData>
      <sheetData sheetId="12" refreshError="1"/>
      <sheetData sheetId="13" refreshError="1">
        <row r="2">
          <cell r="M2">
            <v>17624206.268161353</v>
          </cell>
        </row>
        <row r="24">
          <cell r="B24">
            <v>0</v>
          </cell>
        </row>
        <row r="30">
          <cell r="B30">
            <v>3.2262564102564109</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4701B-FAB5-4286-ACF6-8850AF1D0705}">
  <dimension ref="A1:D9"/>
  <sheetViews>
    <sheetView topLeftCell="A2" zoomScale="118" zoomScaleNormal="90" workbookViewId="0">
      <selection activeCell="A3" sqref="A3:B3"/>
    </sheetView>
    <sheetView workbookViewId="1">
      <selection sqref="A1:B1"/>
    </sheetView>
  </sheetViews>
  <sheetFormatPr baseColWidth="10" defaultColWidth="8.5" defaultRowHeight="14" x14ac:dyDescent="0.15"/>
  <cols>
    <col min="1" max="1" width="47.5" style="2" customWidth="1"/>
    <col min="2" max="2" width="39" style="2" customWidth="1"/>
    <col min="3" max="3" width="39.5" style="2" customWidth="1"/>
    <col min="4" max="16384" width="8.5" style="2"/>
  </cols>
  <sheetData>
    <row r="1" spans="1:4" ht="28" x14ac:dyDescent="0.15">
      <c r="A1" s="75" t="s">
        <v>138</v>
      </c>
      <c r="B1" s="76"/>
    </row>
    <row r="2" spans="1:4" ht="201" customHeight="1" x14ac:dyDescent="0.15">
      <c r="A2" s="75"/>
      <c r="B2" s="76"/>
    </row>
    <row r="3" spans="1:4" ht="168" customHeight="1" x14ac:dyDescent="0.15">
      <c r="A3" s="74" t="s">
        <v>162</v>
      </c>
      <c r="B3" s="74"/>
      <c r="C3" s="1"/>
      <c r="D3" s="1"/>
    </row>
    <row r="4" spans="1:4" ht="33" customHeight="1" x14ac:dyDescent="0.15">
      <c r="A4" s="28" t="s">
        <v>139</v>
      </c>
      <c r="B4" s="4"/>
      <c r="C4" s="1"/>
      <c r="D4" s="1"/>
    </row>
    <row r="5" spans="1:4" ht="33" customHeight="1" x14ac:dyDescent="0.15">
      <c r="A5" s="28" t="s">
        <v>140</v>
      </c>
      <c r="B5" s="4" t="s">
        <v>141</v>
      </c>
      <c r="D5" s="1"/>
    </row>
    <row r="6" spans="1:4" ht="33" customHeight="1" x14ac:dyDescent="0.15">
      <c r="A6" s="28" t="s">
        <v>142</v>
      </c>
      <c r="B6" s="4"/>
      <c r="D6" s="1"/>
    </row>
    <row r="7" spans="1:4" ht="33" customHeight="1" x14ac:dyDescent="0.15">
      <c r="A7" s="28" t="s">
        <v>143</v>
      </c>
      <c r="B7" s="4"/>
      <c r="D7" s="1"/>
    </row>
    <row r="8" spans="1:4" ht="33" customHeight="1" x14ac:dyDescent="0.15">
      <c r="A8" s="28" t="s">
        <v>144</v>
      </c>
      <c r="B8" s="4"/>
      <c r="D8" s="1"/>
    </row>
    <row r="9" spans="1:4" ht="33" customHeight="1" x14ac:dyDescent="0.15">
      <c r="A9" s="28" t="s">
        <v>7</v>
      </c>
      <c r="B9" s="4"/>
      <c r="D9" s="3"/>
    </row>
  </sheetData>
  <mergeCells count="3">
    <mergeCell ref="A3:B3"/>
    <mergeCell ref="A1:B1"/>
    <mergeCell ref="A2:B2"/>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E885D-9785-B844-86C6-B35FA69E83DB}">
  <dimension ref="A1:W75"/>
  <sheetViews>
    <sheetView topLeftCell="B11" zoomScale="141" workbookViewId="0">
      <selection activeCell="Q87" sqref="Q87"/>
    </sheetView>
    <sheetView workbookViewId="1"/>
  </sheetViews>
  <sheetFormatPr baseColWidth="10" defaultRowHeight="15" x14ac:dyDescent="0.2"/>
  <sheetData>
    <row r="1" spans="1:23" x14ac:dyDescent="0.2">
      <c r="A1" s="54" t="s">
        <v>399</v>
      </c>
    </row>
    <row r="6" spans="1:23" x14ac:dyDescent="0.2">
      <c r="W6" s="53"/>
    </row>
    <row r="7" spans="1:23" x14ac:dyDescent="0.2">
      <c r="W7" s="53"/>
    </row>
    <row r="8" spans="1:23" x14ac:dyDescent="0.2">
      <c r="W8" s="53"/>
    </row>
    <row r="37" spans="1:1" x14ac:dyDescent="0.2">
      <c r="A37" s="54" t="s">
        <v>400</v>
      </c>
    </row>
    <row r="75" spans="1:1" x14ac:dyDescent="0.2">
      <c r="A75" s="54" t="s">
        <v>401</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B0EF0-0012-1548-AB5B-5DE8A7184BA4}">
  <dimension ref="A1:J94"/>
  <sheetViews>
    <sheetView tabSelected="1" topLeftCell="A57" zoomScale="143" workbookViewId="0">
      <selection activeCell="K27" sqref="K27"/>
    </sheetView>
    <sheetView workbookViewId="1"/>
  </sheetViews>
  <sheetFormatPr baseColWidth="10" defaultRowHeight="15" x14ac:dyDescent="0.2"/>
  <sheetData>
    <row r="1" spans="1:1" x14ac:dyDescent="0.2">
      <c r="A1" s="54" t="s">
        <v>354</v>
      </c>
    </row>
    <row r="2" spans="1:1" x14ac:dyDescent="0.2">
      <c r="A2" t="s">
        <v>393</v>
      </c>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row r="49" spans="1:10" x14ac:dyDescent="0.2">
      <c r="A49" s="54"/>
    </row>
    <row r="50" spans="1:10" x14ac:dyDescent="0.2">
      <c r="A50" s="54"/>
    </row>
    <row r="51" spans="1:10" x14ac:dyDescent="0.2">
      <c r="A51" s="54"/>
    </row>
    <row r="52" spans="1:10" x14ac:dyDescent="0.2">
      <c r="A52" s="54"/>
    </row>
    <row r="53" spans="1:10" x14ac:dyDescent="0.2">
      <c r="A53" s="54"/>
    </row>
    <row r="54" spans="1:10" x14ac:dyDescent="0.2">
      <c r="A54" s="54" t="s">
        <v>335</v>
      </c>
    </row>
    <row r="55" spans="1:10" x14ac:dyDescent="0.2">
      <c r="A55" s="54" t="s">
        <v>336</v>
      </c>
    </row>
    <row r="58" spans="1:10" x14ac:dyDescent="0.2">
      <c r="A58" t="s">
        <v>391</v>
      </c>
      <c r="J58" t="s">
        <v>392</v>
      </c>
    </row>
    <row r="94" spans="1:1" x14ac:dyDescent="0.2">
      <c r="A94" s="54" t="s">
        <v>336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E4B5C-95FC-47BC-AADE-2A7E62B41E88}">
  <dimension ref="A1:C12"/>
  <sheetViews>
    <sheetView zoomScale="144" zoomScaleNormal="100" workbookViewId="0">
      <pane ySplit="1" topLeftCell="A3" activePane="bottomLeft" state="frozen"/>
      <selection pane="bottomLeft" activeCell="C7" sqref="C7"/>
    </sheetView>
    <sheetView workbookViewId="1"/>
  </sheetViews>
  <sheetFormatPr baseColWidth="10" defaultColWidth="8.5" defaultRowHeight="14" x14ac:dyDescent="0.2"/>
  <cols>
    <col min="1" max="1" width="5.5" style="5" bestFit="1" customWidth="1"/>
    <col min="2" max="2" width="26.83203125" style="6" customWidth="1"/>
    <col min="3" max="3" width="69.33203125" style="70" customWidth="1"/>
    <col min="4" max="16384" width="8.5" style="70"/>
  </cols>
  <sheetData>
    <row r="1" spans="1:3" ht="15" x14ac:dyDescent="0.2">
      <c r="A1" s="68" t="s">
        <v>145</v>
      </c>
      <c r="B1" s="69" t="s">
        <v>1</v>
      </c>
      <c r="C1" s="68" t="s">
        <v>0</v>
      </c>
    </row>
    <row r="2" spans="1:3" ht="30" x14ac:dyDescent="0.2">
      <c r="A2" s="71">
        <v>1</v>
      </c>
      <c r="B2" s="4" t="s">
        <v>2</v>
      </c>
      <c r="C2" s="72" t="s">
        <v>384</v>
      </c>
    </row>
    <row r="3" spans="1:3" ht="30" x14ac:dyDescent="0.2">
      <c r="A3" s="71">
        <v>2</v>
      </c>
      <c r="B3" s="4" t="s">
        <v>0</v>
      </c>
      <c r="C3" s="72" t="s">
        <v>385</v>
      </c>
    </row>
    <row r="4" spans="1:3" ht="15" x14ac:dyDescent="0.2">
      <c r="A4" s="71">
        <v>3</v>
      </c>
      <c r="B4" s="4" t="s">
        <v>146</v>
      </c>
      <c r="C4" s="29" t="s">
        <v>147</v>
      </c>
    </row>
    <row r="5" spans="1:3" ht="30" x14ac:dyDescent="0.2">
      <c r="A5" s="71">
        <v>4</v>
      </c>
      <c r="B5" s="4" t="s">
        <v>6</v>
      </c>
      <c r="C5" s="72" t="s">
        <v>374</v>
      </c>
    </row>
    <row r="6" spans="1:3" ht="30" x14ac:dyDescent="0.2">
      <c r="A6" s="71">
        <v>5</v>
      </c>
      <c r="B6" s="4" t="s">
        <v>3</v>
      </c>
      <c r="C6" s="72" t="s">
        <v>148</v>
      </c>
    </row>
    <row r="7" spans="1:3" ht="30" x14ac:dyDescent="0.2">
      <c r="A7" s="71"/>
      <c r="B7" s="4" t="s">
        <v>345</v>
      </c>
      <c r="C7" s="72" t="s">
        <v>375</v>
      </c>
    </row>
    <row r="8" spans="1:3" ht="15" x14ac:dyDescent="0.2">
      <c r="A8" s="71">
        <v>6</v>
      </c>
      <c r="B8" s="4" t="s">
        <v>4</v>
      </c>
      <c r="C8" s="72" t="s">
        <v>149</v>
      </c>
    </row>
    <row r="9" spans="1:3" ht="60" x14ac:dyDescent="0.2">
      <c r="A9" s="71">
        <v>7</v>
      </c>
      <c r="B9" s="4" t="s">
        <v>5</v>
      </c>
      <c r="C9" s="72" t="s">
        <v>387</v>
      </c>
    </row>
    <row r="10" spans="1:3" ht="60" x14ac:dyDescent="0.2">
      <c r="A10" s="71">
        <v>8</v>
      </c>
      <c r="B10" s="4" t="s">
        <v>320</v>
      </c>
      <c r="C10" s="72" t="s">
        <v>388</v>
      </c>
    </row>
    <row r="11" spans="1:3" ht="30" x14ac:dyDescent="0.2">
      <c r="A11" s="71">
        <v>9</v>
      </c>
      <c r="B11" s="29" t="s">
        <v>152</v>
      </c>
      <c r="C11" s="72" t="s">
        <v>150</v>
      </c>
    </row>
    <row r="12" spans="1:3" ht="45" x14ac:dyDescent="0.2">
      <c r="A12" s="71">
        <v>10</v>
      </c>
      <c r="B12" s="29" t="s">
        <v>152</v>
      </c>
      <c r="C12" s="72" t="s">
        <v>151</v>
      </c>
    </row>
  </sheetData>
  <pageMargins left="0.7" right="0.7" top="0.75" bottom="0.75" header="0.3" footer="0.3"/>
  <pageSetup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43B12-724A-6741-B4B4-EDC3A104BA01}">
  <dimension ref="A1:B5"/>
  <sheetViews>
    <sheetView zoomScale="150" workbookViewId="0">
      <selection activeCell="B5" sqref="B5"/>
    </sheetView>
    <sheetView workbookViewId="1">
      <selection sqref="A1:B1"/>
    </sheetView>
  </sheetViews>
  <sheetFormatPr baseColWidth="10" defaultRowHeight="15" x14ac:dyDescent="0.2"/>
  <cols>
    <col min="1" max="1" width="30.5" customWidth="1"/>
    <col min="2" max="2" width="78" customWidth="1"/>
  </cols>
  <sheetData>
    <row r="1" spans="1:2" x14ac:dyDescent="0.2">
      <c r="A1" s="77" t="s">
        <v>153</v>
      </c>
      <c r="B1" s="78"/>
    </row>
    <row r="2" spans="1:2" ht="30" x14ac:dyDescent="0.2">
      <c r="A2" s="30" t="s">
        <v>154</v>
      </c>
      <c r="B2" s="31" t="s">
        <v>159</v>
      </c>
    </row>
    <row r="3" spans="1:2" ht="30" x14ac:dyDescent="0.2">
      <c r="A3" s="30" t="s">
        <v>155</v>
      </c>
      <c r="B3" s="31" t="s">
        <v>156</v>
      </c>
    </row>
    <row r="4" spans="1:2" ht="30" x14ac:dyDescent="0.2">
      <c r="A4" s="30" t="s">
        <v>160</v>
      </c>
      <c r="B4" s="31" t="s">
        <v>161</v>
      </c>
    </row>
    <row r="5" spans="1:2" x14ac:dyDescent="0.2">
      <c r="A5" s="30" t="s">
        <v>157</v>
      </c>
      <c r="B5" s="32" t="s">
        <v>158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B605C-AD55-4B0C-8794-6EB6A261031B}">
  <dimension ref="A1:B5"/>
  <sheetViews>
    <sheetView zoomScale="172" zoomScaleNormal="100" workbookViewId="0">
      <selection activeCell="B3" sqref="B3"/>
    </sheetView>
    <sheetView workbookViewId="1"/>
  </sheetViews>
  <sheetFormatPr baseColWidth="10" defaultColWidth="8.5" defaultRowHeight="14" x14ac:dyDescent="0.15"/>
  <cols>
    <col min="1" max="1" width="32" style="56" customWidth="1"/>
    <col min="2" max="2" width="26.5" style="56" customWidth="1"/>
    <col min="3" max="3" width="17" style="56" customWidth="1"/>
    <col min="4" max="4" width="47.5" style="56" customWidth="1"/>
    <col min="5" max="16384" width="8.5" style="56"/>
  </cols>
  <sheetData>
    <row r="1" spans="1:2" s="55" customFormat="1" ht="15" x14ac:dyDescent="0.15">
      <c r="A1" s="7" t="s">
        <v>8</v>
      </c>
      <c r="B1" s="7" t="s">
        <v>369</v>
      </c>
    </row>
    <row r="2" spans="1:2" x14ac:dyDescent="0.15">
      <c r="A2" s="57" t="s">
        <v>366</v>
      </c>
      <c r="B2" s="58">
        <f>'Hut Material &amp; Installation'!K50</f>
        <v>0</v>
      </c>
    </row>
    <row r="3" spans="1:2" x14ac:dyDescent="0.15">
      <c r="A3" s="57" t="s">
        <v>367</v>
      </c>
      <c r="B3" s="58">
        <f>'Hut Material &amp; Installation'!L50</f>
        <v>0</v>
      </c>
    </row>
    <row r="4" spans="1:2" x14ac:dyDescent="0.15">
      <c r="A4" s="57"/>
      <c r="B4" s="57"/>
    </row>
    <row r="5" spans="1:2" x14ac:dyDescent="0.15">
      <c r="A5" s="57" t="s">
        <v>368</v>
      </c>
      <c r="B5" s="58">
        <f>SUM(B2:B3)</f>
        <v>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954F6-DC8C-4FEA-B08C-F46707356E9C}">
  <dimension ref="A1:D84"/>
  <sheetViews>
    <sheetView zoomScale="125" zoomScaleNormal="100" workbookViewId="0">
      <pane xSplit="2" ySplit="1" topLeftCell="C2" activePane="bottomRight" state="frozen"/>
      <selection pane="topRight" activeCell="B1" sqref="B1"/>
      <selection pane="bottomLeft" activeCell="A2" sqref="A2"/>
      <selection pane="bottomRight" activeCell="B18" sqref="B18"/>
    </sheetView>
    <sheetView workbookViewId="1"/>
  </sheetViews>
  <sheetFormatPr baseColWidth="10" defaultColWidth="8.5" defaultRowHeight="14" x14ac:dyDescent="0.2"/>
  <cols>
    <col min="1" max="1" width="4.5" style="18" customWidth="1"/>
    <col min="2" max="2" width="44.5" style="11" customWidth="1"/>
    <col min="3" max="3" width="12.33203125" style="8" customWidth="1"/>
    <col min="4" max="4" width="42.5" style="11" customWidth="1"/>
    <col min="5" max="16384" width="8.5" style="8"/>
  </cols>
  <sheetData>
    <row r="1" spans="1:4" ht="30" x14ac:dyDescent="0.2">
      <c r="A1" s="19" t="s">
        <v>9</v>
      </c>
      <c r="B1" s="20" t="s">
        <v>8</v>
      </c>
      <c r="C1" s="21" t="s">
        <v>10</v>
      </c>
      <c r="D1" s="22" t="s">
        <v>11</v>
      </c>
    </row>
    <row r="2" spans="1:4" ht="15" x14ac:dyDescent="0.2">
      <c r="A2" s="9" t="s">
        <v>12</v>
      </c>
      <c r="B2" s="10" t="s">
        <v>13</v>
      </c>
    </row>
    <row r="3" spans="1:4" ht="15" x14ac:dyDescent="0.2">
      <c r="A3" s="12">
        <v>1.1000000000000001</v>
      </c>
      <c r="B3" s="6" t="s">
        <v>14</v>
      </c>
    </row>
    <row r="4" spans="1:4" ht="15" x14ac:dyDescent="0.2">
      <c r="A4" s="12"/>
      <c r="B4" s="13" t="s">
        <v>15</v>
      </c>
    </row>
    <row r="5" spans="1:4" ht="15" x14ac:dyDescent="0.2">
      <c r="A5" s="12"/>
      <c r="B5" s="13" t="s">
        <v>16</v>
      </c>
    </row>
    <row r="6" spans="1:4" ht="15" x14ac:dyDescent="0.2">
      <c r="A6" s="12"/>
      <c r="B6" s="13" t="s">
        <v>17</v>
      </c>
    </row>
    <row r="7" spans="1:4" ht="15" x14ac:dyDescent="0.2">
      <c r="A7" s="12"/>
      <c r="B7" s="13" t="s">
        <v>18</v>
      </c>
    </row>
    <row r="8" spans="1:4" ht="15" x14ac:dyDescent="0.2">
      <c r="A8" s="12"/>
      <c r="B8" s="13" t="s">
        <v>19</v>
      </c>
    </row>
    <row r="9" spans="1:4" ht="15" x14ac:dyDescent="0.2">
      <c r="A9" s="12"/>
      <c r="B9" s="13" t="s">
        <v>20</v>
      </c>
    </row>
    <row r="10" spans="1:4" ht="29.5" customHeight="1" x14ac:dyDescent="0.15">
      <c r="A10" s="12" t="s">
        <v>21</v>
      </c>
      <c r="B10" s="14" t="s">
        <v>22</v>
      </c>
    </row>
    <row r="11" spans="1:4" ht="14.5" customHeight="1" x14ac:dyDescent="0.15">
      <c r="A11" s="12" t="s">
        <v>23</v>
      </c>
      <c r="B11" s="14" t="s">
        <v>24</v>
      </c>
    </row>
    <row r="12" spans="1:4" ht="15" x14ac:dyDescent="0.15">
      <c r="A12" s="12" t="s">
        <v>25</v>
      </c>
      <c r="B12" s="14" t="s">
        <v>26</v>
      </c>
    </row>
    <row r="13" spans="1:4" ht="30" x14ac:dyDescent="0.15">
      <c r="A13" s="12" t="s">
        <v>27</v>
      </c>
      <c r="B13" s="14" t="s">
        <v>28</v>
      </c>
    </row>
    <row r="14" spans="1:4" ht="45" customHeight="1" x14ac:dyDescent="0.15">
      <c r="A14" s="12" t="s">
        <v>29</v>
      </c>
      <c r="B14" s="14" t="s">
        <v>30</v>
      </c>
    </row>
    <row r="15" spans="1:4" ht="45" x14ac:dyDescent="0.15">
      <c r="A15" s="12" t="s">
        <v>31</v>
      </c>
      <c r="B15" s="14" t="s">
        <v>370</v>
      </c>
    </row>
    <row r="16" spans="1:4" x14ac:dyDescent="0.15">
      <c r="A16" s="12"/>
      <c r="B16" s="14"/>
    </row>
    <row r="17" spans="1:4" ht="15" x14ac:dyDescent="0.2">
      <c r="A17" s="12" t="s">
        <v>32</v>
      </c>
      <c r="B17" s="10" t="s">
        <v>33</v>
      </c>
    </row>
    <row r="18" spans="1:4" ht="45" x14ac:dyDescent="0.2">
      <c r="A18" s="12" t="s">
        <v>34</v>
      </c>
      <c r="B18" s="6" t="s">
        <v>371</v>
      </c>
    </row>
    <row r="19" spans="1:4" ht="15" x14ac:dyDescent="0.2">
      <c r="A19" s="12"/>
      <c r="B19" s="13" t="s">
        <v>35</v>
      </c>
    </row>
    <row r="20" spans="1:4" ht="15" x14ac:dyDescent="0.2">
      <c r="A20" s="12"/>
      <c r="B20" s="13" t="s">
        <v>36</v>
      </c>
    </row>
    <row r="21" spans="1:4" ht="15" x14ac:dyDescent="0.2">
      <c r="A21" s="12"/>
      <c r="B21" s="13" t="s">
        <v>37</v>
      </c>
    </row>
    <row r="22" spans="1:4" ht="45" x14ac:dyDescent="0.2">
      <c r="A22" s="12" t="s">
        <v>38</v>
      </c>
      <c r="B22" s="29" t="s">
        <v>372</v>
      </c>
    </row>
    <row r="23" spans="1:4" ht="45" x14ac:dyDescent="0.2">
      <c r="A23" s="12" t="s">
        <v>39</v>
      </c>
      <c r="B23" s="6" t="s">
        <v>40</v>
      </c>
    </row>
    <row r="24" spans="1:4" ht="15" x14ac:dyDescent="0.2">
      <c r="A24" s="12"/>
      <c r="B24" s="13" t="s">
        <v>41</v>
      </c>
    </row>
    <row r="25" spans="1:4" ht="15" x14ac:dyDescent="0.2">
      <c r="A25" s="12"/>
      <c r="B25" s="13" t="s">
        <v>42</v>
      </c>
    </row>
    <row r="26" spans="1:4" ht="15" x14ac:dyDescent="0.2">
      <c r="A26" s="9"/>
      <c r="B26" s="13" t="s">
        <v>43</v>
      </c>
    </row>
    <row r="27" spans="1:4" ht="75" x14ac:dyDescent="0.2">
      <c r="A27" s="12" t="s">
        <v>44</v>
      </c>
      <c r="B27" s="6" t="s">
        <v>45</v>
      </c>
    </row>
    <row r="28" spans="1:4" x14ac:dyDescent="0.2">
      <c r="A28" s="12"/>
      <c r="B28" s="6"/>
    </row>
    <row r="29" spans="1:4" ht="30" x14ac:dyDescent="0.2">
      <c r="A29" s="12" t="s">
        <v>46</v>
      </c>
      <c r="B29" s="10" t="s">
        <v>47</v>
      </c>
    </row>
    <row r="30" spans="1:4" ht="30" x14ac:dyDescent="0.2">
      <c r="A30" s="12" t="s">
        <v>48</v>
      </c>
      <c r="B30" s="6" t="s">
        <v>49</v>
      </c>
    </row>
    <row r="31" spans="1:4" ht="145" customHeight="1" x14ac:dyDescent="0.2">
      <c r="A31" s="12" t="s">
        <v>50</v>
      </c>
      <c r="B31" s="13" t="s">
        <v>51</v>
      </c>
    </row>
    <row r="32" spans="1:4" ht="75" x14ac:dyDescent="0.2">
      <c r="A32" s="12" t="s">
        <v>52</v>
      </c>
      <c r="B32" s="6" t="s">
        <v>53</v>
      </c>
      <c r="C32" s="16"/>
      <c r="D32" s="8"/>
    </row>
    <row r="33" spans="1:4" ht="90" customHeight="1" x14ac:dyDescent="0.2">
      <c r="A33" s="12" t="s">
        <v>54</v>
      </c>
      <c r="B33" s="15" t="s">
        <v>55</v>
      </c>
      <c r="C33" s="16"/>
      <c r="D33" s="17"/>
    </row>
    <row r="34" spans="1:4" ht="35.5" customHeight="1" x14ac:dyDescent="0.2">
      <c r="A34" s="12" t="s">
        <v>56</v>
      </c>
      <c r="B34" s="6" t="s">
        <v>57</v>
      </c>
      <c r="C34" s="16"/>
      <c r="D34" s="17"/>
    </row>
    <row r="35" spans="1:4" ht="60" x14ac:dyDescent="0.2">
      <c r="A35" s="12" t="s">
        <v>58</v>
      </c>
      <c r="B35" s="15" t="s">
        <v>59</v>
      </c>
      <c r="C35" s="16"/>
      <c r="D35" s="17"/>
    </row>
    <row r="36" spans="1:4" ht="45" x14ac:dyDescent="0.2">
      <c r="A36" s="12" t="s">
        <v>60</v>
      </c>
      <c r="B36" s="15" t="s">
        <v>61</v>
      </c>
      <c r="C36" s="16"/>
      <c r="D36" s="17"/>
    </row>
    <row r="37" spans="1:4" x14ac:dyDescent="0.2">
      <c r="A37" s="12"/>
      <c r="B37" s="6"/>
    </row>
    <row r="38" spans="1:4" ht="15" x14ac:dyDescent="0.2">
      <c r="A38" s="12" t="s">
        <v>62</v>
      </c>
      <c r="B38" s="10" t="s">
        <v>63</v>
      </c>
    </row>
    <row r="39" spans="1:4" ht="15" x14ac:dyDescent="0.2">
      <c r="A39" s="12" t="s">
        <v>64</v>
      </c>
      <c r="B39" s="6" t="s">
        <v>65</v>
      </c>
    </row>
    <row r="40" spans="1:4" ht="15" x14ac:dyDescent="0.2">
      <c r="A40" s="9"/>
      <c r="B40" s="13" t="s">
        <v>66</v>
      </c>
    </row>
    <row r="41" spans="1:4" ht="15" x14ac:dyDescent="0.2">
      <c r="A41" s="12"/>
      <c r="B41" s="13" t="s">
        <v>67</v>
      </c>
    </row>
    <row r="42" spans="1:4" ht="15" x14ac:dyDescent="0.2">
      <c r="A42" s="12"/>
      <c r="B42" s="13" t="s">
        <v>68</v>
      </c>
    </row>
    <row r="43" spans="1:4" ht="15" x14ac:dyDescent="0.2">
      <c r="A43" s="12"/>
      <c r="B43" s="13" t="s">
        <v>69</v>
      </c>
    </row>
    <row r="44" spans="1:4" x14ac:dyDescent="0.2">
      <c r="A44" s="12"/>
      <c r="B44" s="6"/>
    </row>
    <row r="45" spans="1:4" ht="15" x14ac:dyDescent="0.2">
      <c r="A45" s="12"/>
      <c r="B45" s="13" t="s">
        <v>70</v>
      </c>
    </row>
    <row r="46" spans="1:4" ht="15" x14ac:dyDescent="0.2">
      <c r="A46" s="9"/>
      <c r="B46" s="13" t="s">
        <v>71</v>
      </c>
    </row>
    <row r="47" spans="1:4" ht="15" x14ac:dyDescent="0.2">
      <c r="A47" s="12"/>
      <c r="B47" s="13" t="s">
        <v>43</v>
      </c>
    </row>
    <row r="48" spans="1:4" ht="15" x14ac:dyDescent="0.2">
      <c r="A48" s="12"/>
      <c r="B48" s="13" t="s">
        <v>72</v>
      </c>
    </row>
    <row r="49" spans="1:2" x14ac:dyDescent="0.2">
      <c r="A49" s="12"/>
      <c r="B49" s="13"/>
    </row>
    <row r="50" spans="1:2" ht="30" x14ac:dyDescent="0.2">
      <c r="A50" s="12"/>
      <c r="B50" s="13" t="s">
        <v>73</v>
      </c>
    </row>
    <row r="51" spans="1:2" ht="15" x14ac:dyDescent="0.2">
      <c r="A51" s="12"/>
      <c r="B51" s="13" t="s">
        <v>74</v>
      </c>
    </row>
    <row r="52" spans="1:2" ht="15" x14ac:dyDescent="0.2">
      <c r="A52" s="12"/>
      <c r="B52" s="13" t="s">
        <v>75</v>
      </c>
    </row>
    <row r="53" spans="1:2" x14ac:dyDescent="0.2">
      <c r="A53" s="12"/>
      <c r="B53" s="6"/>
    </row>
    <row r="54" spans="1:2" x14ac:dyDescent="0.2">
      <c r="A54" s="12"/>
      <c r="B54" s="6"/>
    </row>
    <row r="55" spans="1:2" ht="15" x14ac:dyDescent="0.2">
      <c r="A55" s="12" t="s">
        <v>76</v>
      </c>
      <c r="B55" s="6" t="s">
        <v>77</v>
      </c>
    </row>
    <row r="56" spans="1:2" ht="15" x14ac:dyDescent="0.2">
      <c r="A56" s="12"/>
      <c r="B56" s="13" t="s">
        <v>66</v>
      </c>
    </row>
    <row r="57" spans="1:2" ht="15" x14ac:dyDescent="0.2">
      <c r="A57" s="12"/>
      <c r="B57" s="13" t="s">
        <v>67</v>
      </c>
    </row>
    <row r="58" spans="1:2" ht="15" x14ac:dyDescent="0.2">
      <c r="A58" s="12"/>
      <c r="B58" s="13" t="s">
        <v>68</v>
      </c>
    </row>
    <row r="59" spans="1:2" ht="15" x14ac:dyDescent="0.2">
      <c r="A59" s="12"/>
      <c r="B59" s="13" t="s">
        <v>69</v>
      </c>
    </row>
    <row r="60" spans="1:2" x14ac:dyDescent="0.2">
      <c r="A60" s="12"/>
      <c r="B60" s="6"/>
    </row>
    <row r="61" spans="1:2" ht="15" x14ac:dyDescent="0.2">
      <c r="A61" s="12"/>
      <c r="B61" s="13" t="s">
        <v>70</v>
      </c>
    </row>
    <row r="62" spans="1:2" ht="15" x14ac:dyDescent="0.2">
      <c r="A62" s="12"/>
      <c r="B62" s="13" t="s">
        <v>71</v>
      </c>
    </row>
    <row r="63" spans="1:2" ht="15" x14ac:dyDescent="0.2">
      <c r="A63" s="12"/>
      <c r="B63" s="13" t="s">
        <v>43</v>
      </c>
    </row>
    <row r="64" spans="1:2" ht="15" x14ac:dyDescent="0.2">
      <c r="A64" s="12"/>
      <c r="B64" s="13" t="s">
        <v>72</v>
      </c>
    </row>
    <row r="65" spans="1:2" x14ac:dyDescent="0.2">
      <c r="A65" s="12"/>
      <c r="B65" s="13"/>
    </row>
    <row r="66" spans="1:2" ht="30" x14ac:dyDescent="0.2">
      <c r="A66" s="12"/>
      <c r="B66" s="13" t="s">
        <v>73</v>
      </c>
    </row>
    <row r="67" spans="1:2" ht="15" x14ac:dyDescent="0.2">
      <c r="A67" s="12"/>
      <c r="B67" s="13" t="s">
        <v>74</v>
      </c>
    </row>
    <row r="68" spans="1:2" ht="15" x14ac:dyDescent="0.2">
      <c r="A68" s="12"/>
      <c r="B68" s="13" t="s">
        <v>75</v>
      </c>
    </row>
    <row r="69" spans="1:2" x14ac:dyDescent="0.2">
      <c r="A69" s="12"/>
      <c r="B69" s="6"/>
    </row>
    <row r="70" spans="1:2" x14ac:dyDescent="0.2">
      <c r="A70" s="12"/>
      <c r="B70" s="6"/>
    </row>
    <row r="71" spans="1:2" ht="15" x14ac:dyDescent="0.2">
      <c r="A71" s="12" t="s">
        <v>78</v>
      </c>
      <c r="B71" s="6" t="s">
        <v>79</v>
      </c>
    </row>
    <row r="72" spans="1:2" ht="15" x14ac:dyDescent="0.2">
      <c r="A72" s="12"/>
      <c r="B72" s="13" t="s">
        <v>66</v>
      </c>
    </row>
    <row r="73" spans="1:2" ht="15" x14ac:dyDescent="0.2">
      <c r="A73" s="12"/>
      <c r="B73" s="13" t="s">
        <v>67</v>
      </c>
    </row>
    <row r="74" spans="1:2" ht="15" x14ac:dyDescent="0.2">
      <c r="A74" s="12"/>
      <c r="B74" s="13" t="s">
        <v>68</v>
      </c>
    </row>
    <row r="75" spans="1:2" ht="15" x14ac:dyDescent="0.2">
      <c r="A75" s="12"/>
      <c r="B75" s="13" t="s">
        <v>69</v>
      </c>
    </row>
    <row r="76" spans="1:2" x14ac:dyDescent="0.2">
      <c r="A76" s="12"/>
      <c r="B76" s="6"/>
    </row>
    <row r="77" spans="1:2" ht="15" x14ac:dyDescent="0.2">
      <c r="A77" s="12"/>
      <c r="B77" s="13" t="s">
        <v>70</v>
      </c>
    </row>
    <row r="78" spans="1:2" ht="15" x14ac:dyDescent="0.2">
      <c r="A78" s="12"/>
      <c r="B78" s="13" t="s">
        <v>71</v>
      </c>
    </row>
    <row r="79" spans="1:2" ht="15" x14ac:dyDescent="0.2">
      <c r="A79" s="12"/>
      <c r="B79" s="13" t="s">
        <v>43</v>
      </c>
    </row>
    <row r="80" spans="1:2" ht="15" x14ac:dyDescent="0.2">
      <c r="A80" s="12"/>
      <c r="B80" s="13" t="s">
        <v>72</v>
      </c>
    </row>
    <row r="81" spans="1:2" x14ac:dyDescent="0.2">
      <c r="A81" s="12"/>
      <c r="B81" s="13"/>
    </row>
    <row r="82" spans="1:2" ht="30" x14ac:dyDescent="0.2">
      <c r="A82" s="12"/>
      <c r="B82" s="13" t="s">
        <v>73</v>
      </c>
    </row>
    <row r="83" spans="1:2" ht="15" x14ac:dyDescent="0.2">
      <c r="A83" s="12"/>
      <c r="B83" s="13" t="s">
        <v>74</v>
      </c>
    </row>
    <row r="84" spans="1:2" ht="15" x14ac:dyDescent="0.2">
      <c r="A84" s="12"/>
      <c r="B84" s="13" t="s">
        <v>75</v>
      </c>
    </row>
  </sheetData>
  <phoneticPr fontId="5" type="noConversion"/>
  <pageMargins left="0.7" right="0.7" top="0.75" bottom="0.75" header="0.3" footer="0.3"/>
  <pageSetup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9CD7F-486E-6B49-99AE-C9050B4126DC}">
  <dimension ref="A1:B28"/>
  <sheetViews>
    <sheetView zoomScale="125" workbookViewId="0">
      <selection activeCell="B14" sqref="B14"/>
    </sheetView>
    <sheetView workbookViewId="1"/>
  </sheetViews>
  <sheetFormatPr baseColWidth="10" defaultRowHeight="15" x14ac:dyDescent="0.2"/>
  <cols>
    <col min="1" max="1" width="31.6640625" style="53" customWidth="1"/>
    <col min="2" max="2" width="87" style="53" customWidth="1"/>
    <col min="3" max="16384" width="10.83203125" style="54"/>
  </cols>
  <sheetData>
    <row r="1" spans="1:2" x14ac:dyDescent="0.2">
      <c r="A1" s="20" t="s">
        <v>358</v>
      </c>
      <c r="B1" s="20" t="s">
        <v>109</v>
      </c>
    </row>
    <row r="2" spans="1:2" ht="32" x14ac:dyDescent="0.2">
      <c r="A2" s="53" t="s">
        <v>354</v>
      </c>
      <c r="B2" s="53" t="s">
        <v>339</v>
      </c>
    </row>
    <row r="3" spans="1:2" ht="32" x14ac:dyDescent="0.2">
      <c r="A3" s="53" t="s">
        <v>335</v>
      </c>
      <c r="B3" s="53" t="s">
        <v>337</v>
      </c>
    </row>
    <row r="4" spans="1:2" ht="32" x14ac:dyDescent="0.2">
      <c r="A4" s="53" t="s">
        <v>336</v>
      </c>
      <c r="B4" s="53" t="s">
        <v>338</v>
      </c>
    </row>
    <row r="5" spans="1:2" ht="64" x14ac:dyDescent="0.2">
      <c r="A5" s="53" t="s">
        <v>340</v>
      </c>
      <c r="B5" s="53" t="s">
        <v>355</v>
      </c>
    </row>
    <row r="6" spans="1:2" ht="48" x14ac:dyDescent="0.2">
      <c r="A6" s="53" t="s">
        <v>341</v>
      </c>
      <c r="B6" s="53" t="s">
        <v>342</v>
      </c>
    </row>
    <row r="7" spans="1:2" ht="32" x14ac:dyDescent="0.2">
      <c r="A7" s="53" t="s">
        <v>343</v>
      </c>
      <c r="B7" s="53" t="s">
        <v>344</v>
      </c>
    </row>
    <row r="8" spans="1:2" ht="192" x14ac:dyDescent="0.2">
      <c r="A8" s="53" t="s">
        <v>346</v>
      </c>
      <c r="B8" s="53" t="s">
        <v>390</v>
      </c>
    </row>
    <row r="9" spans="1:2" ht="395" x14ac:dyDescent="0.2">
      <c r="A9" s="53" t="s">
        <v>347</v>
      </c>
      <c r="B9" s="53" t="s">
        <v>380</v>
      </c>
    </row>
    <row r="10" spans="1:2" ht="48" x14ac:dyDescent="0.2">
      <c r="A10" s="53" t="s">
        <v>348</v>
      </c>
      <c r="B10" s="53" t="s">
        <v>359</v>
      </c>
    </row>
    <row r="11" spans="1:2" ht="64" x14ac:dyDescent="0.2">
      <c r="A11" s="53" t="s">
        <v>382</v>
      </c>
      <c r="B11" s="53" t="s">
        <v>383</v>
      </c>
    </row>
    <row r="12" spans="1:2" ht="48" x14ac:dyDescent="0.2">
      <c r="A12" s="86" t="s">
        <v>415</v>
      </c>
      <c r="B12" s="86" t="s">
        <v>416</v>
      </c>
    </row>
    <row r="13" spans="1:2" ht="64" x14ac:dyDescent="0.2">
      <c r="A13" s="25" t="s">
        <v>349</v>
      </c>
      <c r="B13" s="53" t="s">
        <v>351</v>
      </c>
    </row>
    <row r="14" spans="1:2" ht="64" x14ac:dyDescent="0.2">
      <c r="A14" s="25" t="s">
        <v>350</v>
      </c>
      <c r="B14" s="53" t="s">
        <v>352</v>
      </c>
    </row>
    <row r="15" spans="1:2" ht="64" x14ac:dyDescent="0.2">
      <c r="A15" s="53" t="s">
        <v>356</v>
      </c>
      <c r="B15" s="53" t="s">
        <v>357</v>
      </c>
    </row>
    <row r="16" spans="1:2" ht="45" x14ac:dyDescent="0.2">
      <c r="A16" s="53" t="s">
        <v>361</v>
      </c>
      <c r="B16" s="25" t="s">
        <v>381</v>
      </c>
    </row>
    <row r="17" spans="1:2" ht="32" x14ac:dyDescent="0.2">
      <c r="A17" s="53" t="s">
        <v>362</v>
      </c>
      <c r="B17" s="53" t="s">
        <v>363</v>
      </c>
    </row>
    <row r="18" spans="1:2" ht="48" x14ac:dyDescent="0.2">
      <c r="A18" s="53" t="s">
        <v>364</v>
      </c>
      <c r="B18" s="53" t="s">
        <v>365</v>
      </c>
    </row>
    <row r="20" spans="1:2" x14ac:dyDescent="0.2">
      <c r="A20" s="54"/>
    </row>
    <row r="23" spans="1:2" x14ac:dyDescent="0.2">
      <c r="A23" s="25"/>
    </row>
    <row r="24" spans="1:2" x14ac:dyDescent="0.2">
      <c r="A24" s="25"/>
    </row>
    <row r="25" spans="1:2" x14ac:dyDescent="0.2">
      <c r="A25" s="25"/>
    </row>
    <row r="26" spans="1:2" x14ac:dyDescent="0.2">
      <c r="A26" s="25"/>
    </row>
    <row r="27" spans="1:2" x14ac:dyDescent="0.2">
      <c r="A27" s="25"/>
    </row>
    <row r="28" spans="1:2" x14ac:dyDescent="0.2">
      <c r="A28" s="2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48E5F-7DB4-4051-A8BB-14CB3E40C090}">
  <dimension ref="A1:D22"/>
  <sheetViews>
    <sheetView zoomScale="125" zoomScaleNormal="100" workbookViewId="0">
      <pane xSplit="2" ySplit="1" topLeftCell="C2" activePane="bottomRight" state="frozen"/>
      <selection pane="topRight" activeCell="A40" sqref="A40:XFD40"/>
      <selection pane="bottomLeft" activeCell="A40" sqref="A40:XFD40"/>
      <selection pane="bottomRight" activeCell="D3" sqref="D3"/>
    </sheetView>
    <sheetView workbookViewId="1"/>
  </sheetViews>
  <sheetFormatPr baseColWidth="10" defaultColWidth="8.5" defaultRowHeight="14" x14ac:dyDescent="0.2"/>
  <cols>
    <col min="1" max="1" width="4.5" style="18" customWidth="1"/>
    <col min="2" max="2" width="55.33203125" style="24" customWidth="1"/>
    <col min="3" max="3" width="13.83203125" style="8" customWidth="1"/>
    <col min="4" max="4" width="46.5" style="11" customWidth="1"/>
    <col min="5" max="5" width="8.5" style="8"/>
    <col min="6" max="6" width="38.5" style="8" customWidth="1"/>
    <col min="7" max="16384" width="8.5" style="8"/>
  </cols>
  <sheetData>
    <row r="1" spans="1:4" ht="30" x14ac:dyDescent="0.2">
      <c r="A1" s="19" t="s">
        <v>9</v>
      </c>
      <c r="B1" s="20" t="s">
        <v>8</v>
      </c>
      <c r="C1" s="21" t="s">
        <v>10</v>
      </c>
      <c r="D1" s="22" t="s">
        <v>11</v>
      </c>
    </row>
    <row r="2" spans="1:4" s="23" customFormat="1" ht="90" x14ac:dyDescent="0.2">
      <c r="A2" s="12" t="s">
        <v>80</v>
      </c>
      <c r="B2" s="15" t="s">
        <v>376</v>
      </c>
      <c r="C2" s="8"/>
      <c r="D2" s="11"/>
    </row>
    <row r="3" spans="1:4" s="23" customFormat="1" ht="150" x14ac:dyDescent="0.2">
      <c r="A3" s="12" t="s">
        <v>21</v>
      </c>
      <c r="B3" s="15" t="s">
        <v>379</v>
      </c>
      <c r="C3" s="8"/>
      <c r="D3" s="11"/>
    </row>
    <row r="4" spans="1:4" s="23" customFormat="1" ht="30" x14ac:dyDescent="0.2">
      <c r="A4" s="12" t="s">
        <v>23</v>
      </c>
      <c r="B4" s="15" t="s">
        <v>377</v>
      </c>
      <c r="C4" s="8"/>
      <c r="D4" s="11"/>
    </row>
    <row r="5" spans="1:4" ht="45" x14ac:dyDescent="0.2">
      <c r="A5" s="12" t="s">
        <v>25</v>
      </c>
      <c r="B5" s="15" t="s">
        <v>373</v>
      </c>
    </row>
    <row r="6" spans="1:4" ht="30" x14ac:dyDescent="0.2">
      <c r="A6" s="12" t="s">
        <v>27</v>
      </c>
      <c r="B6" s="15" t="s">
        <v>81</v>
      </c>
    </row>
    <row r="7" spans="1:4" s="23" customFormat="1" ht="30" x14ac:dyDescent="0.2">
      <c r="A7" s="12" t="s">
        <v>29</v>
      </c>
      <c r="B7" s="15" t="s">
        <v>82</v>
      </c>
      <c r="C7" s="8"/>
      <c r="D7" s="11"/>
    </row>
    <row r="8" spans="1:4" ht="30" x14ac:dyDescent="0.2">
      <c r="A8" s="12" t="s">
        <v>31</v>
      </c>
      <c r="B8" s="6" t="s">
        <v>83</v>
      </c>
    </row>
    <row r="9" spans="1:4" ht="30" x14ac:dyDescent="0.15">
      <c r="A9" s="12" t="s">
        <v>85</v>
      </c>
      <c r="B9" s="26" t="s">
        <v>84</v>
      </c>
    </row>
    <row r="10" spans="1:4" ht="30" x14ac:dyDescent="0.15">
      <c r="A10" s="12" t="s">
        <v>87</v>
      </c>
      <c r="B10" s="26" t="s">
        <v>86</v>
      </c>
    </row>
    <row r="11" spans="1:4" ht="30" x14ac:dyDescent="0.2">
      <c r="A11" s="12" t="s">
        <v>89</v>
      </c>
      <c r="B11" s="6" t="s">
        <v>88</v>
      </c>
    </row>
    <row r="12" spans="1:4" ht="135" x14ac:dyDescent="0.2">
      <c r="A12" s="12" t="s">
        <v>91</v>
      </c>
      <c r="B12" s="13" t="s">
        <v>90</v>
      </c>
    </row>
    <row r="13" spans="1:4" ht="30" x14ac:dyDescent="0.2">
      <c r="A13" s="12" t="s">
        <v>93</v>
      </c>
      <c r="B13" s="15" t="s">
        <v>92</v>
      </c>
    </row>
    <row r="14" spans="1:4" ht="30" x14ac:dyDescent="0.2">
      <c r="A14" s="12" t="s">
        <v>95</v>
      </c>
      <c r="B14" s="15" t="s">
        <v>94</v>
      </c>
    </row>
    <row r="15" spans="1:4" ht="30" x14ac:dyDescent="0.2">
      <c r="A15" s="12" t="s">
        <v>97</v>
      </c>
      <c r="B15" s="25" t="s">
        <v>96</v>
      </c>
    </row>
    <row r="16" spans="1:4" ht="30" x14ac:dyDescent="0.2">
      <c r="A16" s="12" t="s">
        <v>99</v>
      </c>
      <c r="B16" s="25" t="s">
        <v>98</v>
      </c>
    </row>
    <row r="17" spans="1:2" ht="30" x14ac:dyDescent="0.2">
      <c r="A17" s="12" t="s">
        <v>101</v>
      </c>
      <c r="B17" s="25" t="s">
        <v>100</v>
      </c>
    </row>
    <row r="18" spans="1:2" ht="30" x14ac:dyDescent="0.15">
      <c r="A18" s="12" t="s">
        <v>103</v>
      </c>
      <c r="B18" s="27" t="s">
        <v>102</v>
      </c>
    </row>
    <row r="19" spans="1:2" ht="30" x14ac:dyDescent="0.15">
      <c r="A19" s="12" t="s">
        <v>105</v>
      </c>
      <c r="B19" s="27" t="s">
        <v>104</v>
      </c>
    </row>
    <row r="20" spans="1:2" ht="30" x14ac:dyDescent="0.2">
      <c r="A20" s="12" t="s">
        <v>378</v>
      </c>
      <c r="B20" s="15" t="s">
        <v>106</v>
      </c>
    </row>
    <row r="21" spans="1:2" x14ac:dyDescent="0.2">
      <c r="A21" s="12"/>
      <c r="B21" s="15"/>
    </row>
    <row r="22" spans="1:2" x14ac:dyDescent="0.2">
      <c r="A22" s="12"/>
      <c r="B22" s="15"/>
    </row>
  </sheetData>
  <phoneticPr fontId="5" type="noConversion"/>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E1EF4-D625-432D-AE3D-5A7C7B2FBB0E}">
  <dimension ref="A1:P66"/>
  <sheetViews>
    <sheetView zoomScaleNormal="100" workbookViewId="0">
      <pane ySplit="1" topLeftCell="A2" activePane="bottomLeft" state="frozen"/>
      <selection pane="bottomLeft" activeCell="H49" sqref="H49"/>
    </sheetView>
    <sheetView tabSelected="1" topLeftCell="A2" workbookViewId="1">
      <selection activeCell="D21" sqref="D21"/>
    </sheetView>
  </sheetViews>
  <sheetFormatPr baseColWidth="10" defaultColWidth="9.33203125" defaultRowHeight="14.25" customHeight="1" x14ac:dyDescent="0.2"/>
  <cols>
    <col min="1" max="1" width="36.6640625" style="25" customWidth="1"/>
    <col min="2" max="2" width="21" style="51" customWidth="1"/>
    <col min="3" max="3" width="22.6640625" style="25" bestFit="1" customWidth="1"/>
    <col min="4" max="4" width="64" style="25" bestFit="1" customWidth="1"/>
    <col min="5" max="5" width="14" style="52" bestFit="1" customWidth="1"/>
    <col min="6" max="6" width="16.33203125" style="64" bestFit="1" customWidth="1"/>
    <col min="7" max="7" width="14" style="52" customWidth="1"/>
    <col min="8" max="8" width="13.83203125" style="52" bestFit="1" customWidth="1"/>
    <col min="9" max="10" width="15.33203125" style="65" customWidth="1"/>
    <col min="11" max="12" width="15" style="65" customWidth="1"/>
    <col min="13" max="13" width="31.6640625" style="52" customWidth="1"/>
    <col min="14" max="15" width="35.5" style="36" customWidth="1"/>
    <col min="16" max="16" width="23.83203125" style="36" customWidth="1"/>
    <col min="17" max="16384" width="9.33203125" style="36"/>
  </cols>
  <sheetData>
    <row r="1" spans="1:16" ht="30" x14ac:dyDescent="0.2">
      <c r="A1" s="33" t="s">
        <v>8</v>
      </c>
      <c r="B1" s="34" t="s">
        <v>107</v>
      </c>
      <c r="C1" s="33" t="s">
        <v>108</v>
      </c>
      <c r="D1" s="33" t="s">
        <v>109</v>
      </c>
      <c r="E1" s="34" t="s">
        <v>322</v>
      </c>
      <c r="F1" s="34" t="s">
        <v>171</v>
      </c>
      <c r="G1" s="34" t="s">
        <v>172</v>
      </c>
      <c r="H1" s="34" t="s">
        <v>173</v>
      </c>
      <c r="I1" s="37" t="s">
        <v>174</v>
      </c>
      <c r="J1" s="37" t="s">
        <v>175</v>
      </c>
      <c r="K1" s="37" t="s">
        <v>176</v>
      </c>
      <c r="L1" s="37" t="s">
        <v>177</v>
      </c>
      <c r="M1" s="33" t="s">
        <v>386</v>
      </c>
      <c r="N1" s="37" t="s">
        <v>192</v>
      </c>
      <c r="O1" s="37" t="s">
        <v>193</v>
      </c>
      <c r="P1" s="37" t="s">
        <v>194</v>
      </c>
    </row>
    <row r="2" spans="1:16" ht="30" x14ac:dyDescent="0.2">
      <c r="A2" s="15" t="s">
        <v>165</v>
      </c>
      <c r="B2" s="51" t="s">
        <v>120</v>
      </c>
      <c r="C2" s="25" t="s">
        <v>121</v>
      </c>
      <c r="D2" s="25" t="s">
        <v>396</v>
      </c>
      <c r="E2" s="50"/>
      <c r="F2" s="52">
        <v>5</v>
      </c>
      <c r="G2" s="52">
        <v>6</v>
      </c>
      <c r="H2" s="52">
        <v>5</v>
      </c>
      <c r="I2" s="59">
        <v>0</v>
      </c>
      <c r="J2" s="59">
        <v>0</v>
      </c>
      <c r="K2" s="60">
        <f>SUM(F2:H2)*I2</f>
        <v>0</v>
      </c>
      <c r="L2" s="60">
        <f>SUM(F2:H2)*J2</f>
        <v>0</v>
      </c>
      <c r="M2" s="10"/>
    </row>
    <row r="3" spans="1:16" ht="15" x14ac:dyDescent="0.2">
      <c r="A3" s="15" t="s">
        <v>165</v>
      </c>
      <c r="B3" s="73" t="s">
        <v>397</v>
      </c>
      <c r="C3" s="73" t="s">
        <v>397</v>
      </c>
      <c r="D3" s="36" t="s">
        <v>394</v>
      </c>
      <c r="E3" s="51" t="s">
        <v>321</v>
      </c>
      <c r="F3" s="52">
        <v>1</v>
      </c>
      <c r="G3" s="52">
        <v>1</v>
      </c>
      <c r="H3" s="52">
        <v>1</v>
      </c>
      <c r="I3" s="59">
        <v>0</v>
      </c>
      <c r="J3" s="59">
        <v>0</v>
      </c>
      <c r="K3" s="60">
        <f t="shared" ref="K3" si="0">SUM(F3:H3)*I3</f>
        <v>0</v>
      </c>
      <c r="L3" s="60">
        <f t="shared" ref="L3" si="1">SUM(F3:H3)*J3</f>
        <v>0</v>
      </c>
      <c r="M3" s="25"/>
    </row>
    <row r="4" spans="1:16" ht="15" x14ac:dyDescent="0.2">
      <c r="A4" s="15" t="s">
        <v>165</v>
      </c>
      <c r="B4" s="51" t="s">
        <v>120</v>
      </c>
      <c r="C4" s="25" t="s">
        <v>168</v>
      </c>
      <c r="D4" s="25" t="s">
        <v>169</v>
      </c>
      <c r="E4" s="50"/>
      <c r="F4" s="52">
        <v>8</v>
      </c>
      <c r="G4" s="52">
        <v>8</v>
      </c>
      <c r="H4" s="52">
        <v>4</v>
      </c>
      <c r="I4" s="59">
        <v>0</v>
      </c>
      <c r="J4" s="59">
        <v>0</v>
      </c>
      <c r="K4" s="60">
        <f t="shared" ref="K4:K45" si="2">SUM(F4:H4)*I4</f>
        <v>0</v>
      </c>
      <c r="L4" s="60">
        <f t="shared" ref="L4:L45" si="3">SUM(F4:H4)*J4</f>
        <v>0</v>
      </c>
      <c r="M4" s="10"/>
    </row>
    <row r="5" spans="1:16" ht="33" customHeight="1" x14ac:dyDescent="0.2">
      <c r="A5" s="15" t="s">
        <v>165</v>
      </c>
      <c r="B5" s="51" t="s">
        <v>122</v>
      </c>
      <c r="C5" s="61" t="s">
        <v>125</v>
      </c>
      <c r="D5" s="36" t="s">
        <v>410</v>
      </c>
      <c r="E5" s="51"/>
      <c r="F5" s="52">
        <v>1</v>
      </c>
      <c r="G5" s="52">
        <v>1</v>
      </c>
      <c r="H5" s="52">
        <v>0</v>
      </c>
      <c r="I5" s="59">
        <v>0</v>
      </c>
      <c r="J5" s="59">
        <v>0</v>
      </c>
      <c r="K5" s="60">
        <f t="shared" si="2"/>
        <v>0</v>
      </c>
      <c r="L5" s="60">
        <f t="shared" si="3"/>
        <v>0</v>
      </c>
      <c r="M5" s="25"/>
    </row>
    <row r="6" spans="1:16" ht="15" x14ac:dyDescent="0.2">
      <c r="A6" s="15" t="s">
        <v>165</v>
      </c>
      <c r="B6" s="51" t="s">
        <v>122</v>
      </c>
      <c r="C6" s="61" t="s">
        <v>123</v>
      </c>
      <c r="D6" s="35" t="s">
        <v>398</v>
      </c>
      <c r="E6" s="51"/>
      <c r="F6" s="52">
        <v>2</v>
      </c>
      <c r="G6" s="52">
        <v>2</v>
      </c>
      <c r="H6" s="52">
        <v>0</v>
      </c>
      <c r="I6" s="59">
        <v>0</v>
      </c>
      <c r="J6" s="59">
        <v>0</v>
      </c>
      <c r="K6" s="60">
        <f t="shared" si="2"/>
        <v>0</v>
      </c>
      <c r="L6" s="60">
        <f t="shared" si="3"/>
        <v>0</v>
      </c>
      <c r="M6" s="25"/>
    </row>
    <row r="7" spans="1:16" ht="30" x14ac:dyDescent="0.2">
      <c r="A7" s="15" t="s">
        <v>165</v>
      </c>
      <c r="B7" s="51" t="s">
        <v>122</v>
      </c>
      <c r="C7" s="61" t="s">
        <v>170</v>
      </c>
      <c r="D7" s="35" t="s">
        <v>409</v>
      </c>
      <c r="F7" s="52">
        <v>1</v>
      </c>
      <c r="G7" s="52">
        <v>1</v>
      </c>
      <c r="H7" s="52">
        <v>1</v>
      </c>
      <c r="I7" s="59">
        <v>0</v>
      </c>
      <c r="J7" s="59">
        <v>0</v>
      </c>
      <c r="K7" s="60">
        <f t="shared" si="2"/>
        <v>0</v>
      </c>
      <c r="L7" s="60">
        <f t="shared" si="3"/>
        <v>0</v>
      </c>
      <c r="M7" s="36"/>
    </row>
    <row r="8" spans="1:16" ht="15" x14ac:dyDescent="0.2">
      <c r="A8" s="15" t="s">
        <v>165</v>
      </c>
      <c r="B8" s="51" t="s">
        <v>122</v>
      </c>
      <c r="C8" s="61" t="s">
        <v>124</v>
      </c>
      <c r="D8" s="35" t="s">
        <v>323</v>
      </c>
      <c r="E8" s="52" t="s">
        <v>321</v>
      </c>
      <c r="F8" s="52">
        <v>1</v>
      </c>
      <c r="G8" s="52">
        <v>1</v>
      </c>
      <c r="H8" s="52">
        <v>1</v>
      </c>
      <c r="I8" s="59">
        <v>0</v>
      </c>
      <c r="J8" s="59">
        <v>0</v>
      </c>
      <c r="K8" s="60">
        <f t="shared" si="2"/>
        <v>0</v>
      </c>
      <c r="L8" s="60">
        <f t="shared" si="3"/>
        <v>0</v>
      </c>
      <c r="M8" s="36"/>
    </row>
    <row r="9" spans="1:16" ht="32" customHeight="1" x14ac:dyDescent="0.2">
      <c r="A9" s="15" t="s">
        <v>165</v>
      </c>
      <c r="B9" s="51" t="s">
        <v>122</v>
      </c>
      <c r="C9" s="61" t="s">
        <v>126</v>
      </c>
      <c r="D9" s="35" t="s">
        <v>324</v>
      </c>
      <c r="E9" s="52" t="s">
        <v>321</v>
      </c>
      <c r="F9" s="52">
        <v>1</v>
      </c>
      <c r="G9" s="52">
        <v>1</v>
      </c>
      <c r="H9" s="52">
        <v>1</v>
      </c>
      <c r="I9" s="59">
        <v>0</v>
      </c>
      <c r="J9" s="59">
        <v>0</v>
      </c>
      <c r="K9" s="60">
        <f t="shared" si="2"/>
        <v>0</v>
      </c>
      <c r="L9" s="60">
        <f t="shared" si="3"/>
        <v>0</v>
      </c>
      <c r="M9" s="36"/>
    </row>
    <row r="10" spans="1:16" ht="15" x14ac:dyDescent="0.2">
      <c r="A10" s="15" t="s">
        <v>165</v>
      </c>
      <c r="B10" s="51" t="s">
        <v>122</v>
      </c>
      <c r="C10" s="61" t="s">
        <v>333</v>
      </c>
      <c r="D10" s="35" t="s">
        <v>332</v>
      </c>
      <c r="F10" s="52">
        <v>1</v>
      </c>
      <c r="G10" s="52">
        <v>1</v>
      </c>
      <c r="H10" s="52">
        <v>1</v>
      </c>
      <c r="I10" s="59">
        <v>0</v>
      </c>
      <c r="J10" s="59">
        <v>0</v>
      </c>
      <c r="K10" s="60">
        <f t="shared" si="2"/>
        <v>0</v>
      </c>
      <c r="L10" s="60">
        <f t="shared" si="3"/>
        <v>0</v>
      </c>
      <c r="M10" s="36"/>
    </row>
    <row r="11" spans="1:16" ht="15" x14ac:dyDescent="0.2">
      <c r="A11" s="15" t="s">
        <v>166</v>
      </c>
      <c r="B11" s="51" t="s">
        <v>130</v>
      </c>
      <c r="C11" s="62">
        <v>582136800</v>
      </c>
      <c r="D11" s="6" t="s">
        <v>131</v>
      </c>
      <c r="F11" s="52">
        <v>1</v>
      </c>
      <c r="G11" s="52">
        <v>1</v>
      </c>
      <c r="H11" s="52">
        <v>1</v>
      </c>
      <c r="I11" s="59">
        <v>0</v>
      </c>
      <c r="J11" s="59">
        <v>0</v>
      </c>
      <c r="K11" s="60">
        <f t="shared" si="2"/>
        <v>0</v>
      </c>
      <c r="L11" s="60">
        <f t="shared" si="3"/>
        <v>0</v>
      </c>
      <c r="M11" s="36"/>
    </row>
    <row r="12" spans="1:16" ht="15" x14ac:dyDescent="0.2">
      <c r="A12" s="15" t="s">
        <v>166</v>
      </c>
      <c r="B12" s="51" t="s">
        <v>130</v>
      </c>
      <c r="C12" s="25" t="s">
        <v>132</v>
      </c>
      <c r="D12" s="6" t="s">
        <v>133</v>
      </c>
      <c r="F12" s="52">
        <v>1</v>
      </c>
      <c r="G12" s="52">
        <v>1</v>
      </c>
      <c r="H12" s="52">
        <v>1</v>
      </c>
      <c r="I12" s="59">
        <v>0</v>
      </c>
      <c r="J12" s="59">
        <v>0</v>
      </c>
      <c r="K12" s="60">
        <f t="shared" si="2"/>
        <v>0</v>
      </c>
      <c r="L12" s="60">
        <f t="shared" si="3"/>
        <v>0</v>
      </c>
      <c r="M12" s="36"/>
    </row>
    <row r="13" spans="1:16" ht="15" x14ac:dyDescent="0.2">
      <c r="A13" s="15" t="s">
        <v>166</v>
      </c>
      <c r="B13" s="51" t="s">
        <v>130</v>
      </c>
      <c r="C13" s="62">
        <v>102286</v>
      </c>
      <c r="D13" s="25" t="s">
        <v>134</v>
      </c>
      <c r="E13" s="50"/>
      <c r="F13" s="52">
        <v>1</v>
      </c>
      <c r="G13" s="52">
        <v>1</v>
      </c>
      <c r="H13" s="52">
        <v>1</v>
      </c>
      <c r="I13" s="59">
        <v>0</v>
      </c>
      <c r="J13" s="59">
        <v>0</v>
      </c>
      <c r="K13" s="60">
        <f t="shared" si="2"/>
        <v>0</v>
      </c>
      <c r="L13" s="60">
        <f t="shared" si="3"/>
        <v>0</v>
      </c>
      <c r="M13" s="10"/>
    </row>
    <row r="14" spans="1:16" ht="15" x14ac:dyDescent="0.2">
      <c r="A14" s="15" t="s">
        <v>166</v>
      </c>
      <c r="B14" s="51" t="s">
        <v>408</v>
      </c>
      <c r="C14" s="25" t="s">
        <v>411</v>
      </c>
      <c r="D14" s="25" t="s">
        <v>412</v>
      </c>
      <c r="E14" s="50"/>
      <c r="F14" s="52">
        <v>1</v>
      </c>
      <c r="G14" s="52">
        <v>1</v>
      </c>
      <c r="H14" s="52">
        <v>0</v>
      </c>
      <c r="I14" s="59">
        <v>0</v>
      </c>
      <c r="J14" s="59">
        <v>0</v>
      </c>
      <c r="K14" s="60">
        <f>SUM(F14:H14)*I14</f>
        <v>0</v>
      </c>
      <c r="L14" s="60">
        <f>SUM(F14:H14)*J14</f>
        <v>0</v>
      </c>
      <c r="M14" s="10"/>
    </row>
    <row r="15" spans="1:16" ht="15" x14ac:dyDescent="0.2">
      <c r="A15" s="15" t="s">
        <v>166</v>
      </c>
      <c r="B15" s="51" t="s">
        <v>130</v>
      </c>
      <c r="C15" s="25" t="s">
        <v>135</v>
      </c>
      <c r="D15" s="25" t="s">
        <v>187</v>
      </c>
      <c r="E15" s="50"/>
      <c r="F15" s="52">
        <v>5</v>
      </c>
      <c r="G15" s="52">
        <v>6</v>
      </c>
      <c r="H15" s="52">
        <v>5</v>
      </c>
      <c r="I15" s="59">
        <v>0</v>
      </c>
      <c r="J15" s="59">
        <v>0</v>
      </c>
      <c r="K15" s="60">
        <f t="shared" si="2"/>
        <v>0</v>
      </c>
      <c r="L15" s="60">
        <f t="shared" si="3"/>
        <v>0</v>
      </c>
      <c r="M15" s="36"/>
    </row>
    <row r="16" spans="1:16" ht="15" x14ac:dyDescent="0.2">
      <c r="A16" s="15" t="s">
        <v>166</v>
      </c>
      <c r="B16" s="51" t="s">
        <v>130</v>
      </c>
      <c r="C16" s="25" t="s">
        <v>136</v>
      </c>
      <c r="D16" s="25" t="s">
        <v>325</v>
      </c>
      <c r="E16" s="52" t="s">
        <v>321</v>
      </c>
      <c r="F16" s="52">
        <v>1</v>
      </c>
      <c r="G16" s="52">
        <v>1</v>
      </c>
      <c r="H16" s="52">
        <v>1</v>
      </c>
      <c r="I16" s="59">
        <v>0</v>
      </c>
      <c r="J16" s="59">
        <v>0</v>
      </c>
      <c r="K16" s="60">
        <f t="shared" si="2"/>
        <v>0</v>
      </c>
      <c r="L16" s="60">
        <f t="shared" si="3"/>
        <v>0</v>
      </c>
      <c r="M16" s="10"/>
    </row>
    <row r="17" spans="1:13" ht="30" x14ac:dyDescent="0.2">
      <c r="A17" s="15" t="s">
        <v>166</v>
      </c>
      <c r="B17" s="51" t="s">
        <v>167</v>
      </c>
      <c r="C17" s="25" t="s">
        <v>137</v>
      </c>
      <c r="D17" s="25" t="s">
        <v>191</v>
      </c>
      <c r="E17" s="51"/>
      <c r="F17" s="52">
        <v>32</v>
      </c>
      <c r="G17" s="52">
        <v>32</v>
      </c>
      <c r="H17" s="52">
        <v>16</v>
      </c>
      <c r="I17" s="59">
        <v>0</v>
      </c>
      <c r="J17" s="59">
        <v>0</v>
      </c>
      <c r="K17" s="60">
        <f t="shared" si="2"/>
        <v>0</v>
      </c>
      <c r="L17" s="60">
        <f t="shared" si="3"/>
        <v>0</v>
      </c>
      <c r="M17" s="25"/>
    </row>
    <row r="18" spans="1:13" ht="45" x14ac:dyDescent="0.2">
      <c r="A18" s="15" t="s">
        <v>166</v>
      </c>
      <c r="B18" s="51" t="s">
        <v>127</v>
      </c>
      <c r="C18" s="61" t="s">
        <v>128</v>
      </c>
      <c r="D18" s="35" t="s">
        <v>395</v>
      </c>
      <c r="E18" s="51"/>
      <c r="F18" s="52">
        <v>2</v>
      </c>
      <c r="G18" s="52">
        <v>2</v>
      </c>
      <c r="H18" s="52">
        <v>2</v>
      </c>
      <c r="I18" s="59">
        <v>0</v>
      </c>
      <c r="J18" s="59">
        <v>0</v>
      </c>
      <c r="K18" s="60">
        <f t="shared" si="2"/>
        <v>0</v>
      </c>
      <c r="L18" s="60">
        <f t="shared" si="3"/>
        <v>0</v>
      </c>
      <c r="M18" s="25"/>
    </row>
    <row r="19" spans="1:13" ht="31" customHeight="1" x14ac:dyDescent="0.2">
      <c r="A19" s="15" t="s">
        <v>166</v>
      </c>
      <c r="B19" s="51" t="s">
        <v>129</v>
      </c>
      <c r="C19" s="73" t="s">
        <v>397</v>
      </c>
      <c r="D19" s="25" t="s">
        <v>190</v>
      </c>
      <c r="F19" s="52">
        <v>3</v>
      </c>
      <c r="G19" s="52">
        <v>3</v>
      </c>
      <c r="H19" s="52">
        <v>2</v>
      </c>
      <c r="I19" s="59">
        <v>0</v>
      </c>
      <c r="J19" s="59">
        <v>0</v>
      </c>
      <c r="K19" s="60">
        <f t="shared" si="2"/>
        <v>0</v>
      </c>
      <c r="L19" s="60">
        <f t="shared" si="3"/>
        <v>0</v>
      </c>
      <c r="M19" s="36"/>
    </row>
    <row r="20" spans="1:13" ht="15" x14ac:dyDescent="0.2">
      <c r="A20" s="15" t="s">
        <v>166</v>
      </c>
      <c r="B20" s="73" t="s">
        <v>397</v>
      </c>
      <c r="C20" s="73" t="s">
        <v>397</v>
      </c>
      <c r="D20" s="25" t="s">
        <v>331</v>
      </c>
      <c r="E20" s="52" t="s">
        <v>321</v>
      </c>
      <c r="F20" s="52">
        <v>1</v>
      </c>
      <c r="G20" s="52">
        <v>1</v>
      </c>
      <c r="H20" s="52">
        <v>1</v>
      </c>
      <c r="I20" s="59">
        <v>0</v>
      </c>
      <c r="J20" s="59">
        <v>0</v>
      </c>
      <c r="K20" s="60">
        <f t="shared" si="2"/>
        <v>0</v>
      </c>
      <c r="L20" s="60">
        <f t="shared" si="3"/>
        <v>0</v>
      </c>
      <c r="M20" s="36"/>
    </row>
    <row r="21" spans="1:13" ht="15" x14ac:dyDescent="0.2">
      <c r="A21" s="15" t="s">
        <v>166</v>
      </c>
      <c r="B21" s="73" t="s">
        <v>397</v>
      </c>
      <c r="C21" s="73" t="s">
        <v>397</v>
      </c>
      <c r="D21" s="25" t="s">
        <v>326</v>
      </c>
      <c r="E21" s="52" t="s">
        <v>321</v>
      </c>
      <c r="F21" s="52">
        <v>1</v>
      </c>
      <c r="G21" s="52">
        <v>1</v>
      </c>
      <c r="H21" s="52">
        <v>1</v>
      </c>
      <c r="I21" s="59">
        <v>0</v>
      </c>
      <c r="J21" s="59">
        <v>0</v>
      </c>
      <c r="K21" s="60">
        <f t="shared" si="2"/>
        <v>0</v>
      </c>
      <c r="L21" s="60">
        <f t="shared" si="3"/>
        <v>0</v>
      </c>
      <c r="M21" s="36"/>
    </row>
    <row r="22" spans="1:13" ht="15" x14ac:dyDescent="0.2">
      <c r="A22" s="15" t="s">
        <v>163</v>
      </c>
      <c r="B22" s="51" t="s">
        <v>110</v>
      </c>
      <c r="C22" s="61" t="s">
        <v>116</v>
      </c>
      <c r="D22" s="35" t="s">
        <v>327</v>
      </c>
      <c r="E22" s="52" t="s">
        <v>321</v>
      </c>
      <c r="F22" s="64">
        <v>1</v>
      </c>
      <c r="G22" s="64">
        <v>1</v>
      </c>
      <c r="H22" s="64">
        <v>1</v>
      </c>
      <c r="I22" s="59">
        <v>0</v>
      </c>
      <c r="J22" s="59">
        <v>0</v>
      </c>
      <c r="K22" s="60">
        <f>SUM(F22:H22)*I22</f>
        <v>0</v>
      </c>
      <c r="L22" s="60">
        <f>SUM(F22:H22)*J22</f>
        <v>0</v>
      </c>
      <c r="M22" s="36"/>
    </row>
    <row r="23" spans="1:13" ht="15" x14ac:dyDescent="0.2">
      <c r="A23" s="15" t="s">
        <v>163</v>
      </c>
      <c r="B23" s="51" t="s">
        <v>110</v>
      </c>
      <c r="C23" s="61" t="s">
        <v>117</v>
      </c>
      <c r="D23" s="35" t="s">
        <v>328</v>
      </c>
      <c r="E23" s="52" t="s">
        <v>321</v>
      </c>
      <c r="F23" s="64">
        <v>1</v>
      </c>
      <c r="G23" s="64">
        <v>1</v>
      </c>
      <c r="H23" s="64">
        <v>1</v>
      </c>
      <c r="I23" s="59">
        <v>0</v>
      </c>
      <c r="J23" s="59">
        <v>0</v>
      </c>
      <c r="K23" s="60">
        <f>SUM(F23:H23)*I23</f>
        <v>0</v>
      </c>
      <c r="L23" s="60">
        <f>SUM(F23:H23)*J23</f>
        <v>0</v>
      </c>
      <c r="M23" s="36"/>
    </row>
    <row r="24" spans="1:13" ht="15" x14ac:dyDescent="0.2">
      <c r="A24" s="15" t="s">
        <v>163</v>
      </c>
      <c r="B24" s="51" t="s">
        <v>110</v>
      </c>
      <c r="C24" s="61" t="s">
        <v>118</v>
      </c>
      <c r="D24" s="35" t="s">
        <v>329</v>
      </c>
      <c r="E24" s="52" t="s">
        <v>321</v>
      </c>
      <c r="F24" s="64">
        <v>1</v>
      </c>
      <c r="G24" s="64">
        <v>1</v>
      </c>
      <c r="H24" s="64">
        <v>1</v>
      </c>
      <c r="I24" s="59">
        <v>0</v>
      </c>
      <c r="J24" s="59">
        <v>0</v>
      </c>
      <c r="K24" s="60">
        <f>SUM(F24:H24)*I24</f>
        <v>0</v>
      </c>
      <c r="L24" s="60">
        <f>SUM(F24:H24)*J24</f>
        <v>0</v>
      </c>
      <c r="M24" s="36"/>
    </row>
    <row r="25" spans="1:13" ht="15" x14ac:dyDescent="0.2">
      <c r="A25" s="15" t="s">
        <v>163</v>
      </c>
      <c r="B25" s="51" t="s">
        <v>110</v>
      </c>
      <c r="C25" s="61" t="s">
        <v>119</v>
      </c>
      <c r="D25" s="35" t="s">
        <v>330</v>
      </c>
      <c r="E25" s="52" t="s">
        <v>321</v>
      </c>
      <c r="F25" s="64">
        <v>1</v>
      </c>
      <c r="G25" s="64">
        <v>1</v>
      </c>
      <c r="H25" s="64">
        <v>1</v>
      </c>
      <c r="I25" s="59">
        <v>0</v>
      </c>
      <c r="J25" s="59">
        <v>0</v>
      </c>
      <c r="K25" s="60">
        <f>SUM(F25:H25)*I25</f>
        <v>0</v>
      </c>
      <c r="L25" s="60">
        <f>SUM(F25:H25)*J25</f>
        <v>0</v>
      </c>
      <c r="M25" s="36"/>
    </row>
    <row r="26" spans="1:13" ht="15" x14ac:dyDescent="0.2">
      <c r="A26" s="15" t="s">
        <v>196</v>
      </c>
      <c r="B26" s="5" t="s">
        <v>178</v>
      </c>
      <c r="C26" s="15" t="s">
        <v>181</v>
      </c>
      <c r="D26" s="15" t="s">
        <v>184</v>
      </c>
      <c r="E26" s="5"/>
      <c r="F26" s="52">
        <v>2</v>
      </c>
      <c r="G26" s="52">
        <v>2</v>
      </c>
      <c r="H26" s="52">
        <v>0</v>
      </c>
      <c r="I26" s="63">
        <v>0</v>
      </c>
      <c r="J26" s="59">
        <v>0</v>
      </c>
      <c r="K26" s="60">
        <f t="shared" si="2"/>
        <v>0</v>
      </c>
      <c r="L26" s="60">
        <f t="shared" si="3"/>
        <v>0</v>
      </c>
      <c r="M26" s="15"/>
    </row>
    <row r="27" spans="1:13" ht="15" x14ac:dyDescent="0.2">
      <c r="A27" s="15" t="s">
        <v>196</v>
      </c>
      <c r="B27" s="5" t="s">
        <v>178</v>
      </c>
      <c r="C27" s="15" t="s">
        <v>181</v>
      </c>
      <c r="D27" s="15" t="s">
        <v>402</v>
      </c>
      <c r="E27" s="5"/>
      <c r="F27" s="52">
        <v>1</v>
      </c>
      <c r="G27" s="52">
        <v>1</v>
      </c>
      <c r="H27" s="52">
        <v>0</v>
      </c>
      <c r="I27" s="63">
        <v>0</v>
      </c>
      <c r="J27" s="59">
        <v>0</v>
      </c>
      <c r="K27" s="60">
        <f t="shared" si="2"/>
        <v>0</v>
      </c>
      <c r="L27" s="60">
        <f t="shared" si="3"/>
        <v>0</v>
      </c>
      <c r="M27" s="15"/>
    </row>
    <row r="28" spans="1:13" ht="15" x14ac:dyDescent="0.2">
      <c r="A28" s="15" t="s">
        <v>196</v>
      </c>
      <c r="B28" s="5" t="s">
        <v>179</v>
      </c>
      <c r="C28" s="15" t="s">
        <v>181</v>
      </c>
      <c r="D28" s="15" t="s">
        <v>185</v>
      </c>
      <c r="E28" s="5"/>
      <c r="F28" s="52">
        <v>2</v>
      </c>
      <c r="G28" s="52">
        <v>2</v>
      </c>
      <c r="H28" s="52">
        <v>2</v>
      </c>
      <c r="I28" s="63">
        <v>0</v>
      </c>
      <c r="J28" s="59">
        <v>0</v>
      </c>
      <c r="K28" s="60">
        <f t="shared" si="2"/>
        <v>0</v>
      </c>
      <c r="L28" s="60">
        <f t="shared" si="3"/>
        <v>0</v>
      </c>
      <c r="M28" s="15"/>
    </row>
    <row r="29" spans="1:13" ht="15" x14ac:dyDescent="0.2">
      <c r="A29" s="15" t="s">
        <v>196</v>
      </c>
      <c r="B29" s="5" t="s">
        <v>179</v>
      </c>
      <c r="C29" s="15" t="s">
        <v>181</v>
      </c>
      <c r="D29" s="15" t="s">
        <v>403</v>
      </c>
      <c r="E29" s="5"/>
      <c r="F29" s="52">
        <v>1</v>
      </c>
      <c r="G29" s="52">
        <v>1</v>
      </c>
      <c r="H29" s="52">
        <v>1</v>
      </c>
      <c r="I29" s="63">
        <v>0</v>
      </c>
      <c r="J29" s="59">
        <v>0</v>
      </c>
      <c r="K29" s="60">
        <f t="shared" si="2"/>
        <v>0</v>
      </c>
      <c r="L29" s="60">
        <f t="shared" si="3"/>
        <v>0</v>
      </c>
      <c r="M29" s="15"/>
    </row>
    <row r="30" spans="1:13" ht="15" x14ac:dyDescent="0.2">
      <c r="A30" s="15" t="s">
        <v>196</v>
      </c>
      <c r="B30" s="5" t="s">
        <v>179</v>
      </c>
      <c r="C30" s="15" t="s">
        <v>181</v>
      </c>
      <c r="D30" s="15" t="s">
        <v>405</v>
      </c>
      <c r="E30" s="5"/>
      <c r="F30" s="52">
        <v>1</v>
      </c>
      <c r="G30" s="52">
        <v>1</v>
      </c>
      <c r="H30" s="52">
        <v>1</v>
      </c>
      <c r="I30" s="63">
        <v>0</v>
      </c>
      <c r="J30" s="59">
        <v>0</v>
      </c>
      <c r="K30" s="60">
        <f t="shared" si="2"/>
        <v>0</v>
      </c>
      <c r="L30" s="60">
        <f t="shared" si="3"/>
        <v>0</v>
      </c>
      <c r="M30" s="15"/>
    </row>
    <row r="31" spans="1:13" ht="15" x14ac:dyDescent="0.2">
      <c r="A31" s="15" t="s">
        <v>196</v>
      </c>
      <c r="B31" s="5" t="s">
        <v>404</v>
      </c>
      <c r="C31" s="15" t="s">
        <v>181</v>
      </c>
      <c r="D31" s="15" t="s">
        <v>186</v>
      </c>
      <c r="E31" s="5"/>
      <c r="F31" s="52">
        <v>1</v>
      </c>
      <c r="G31" s="52">
        <v>1</v>
      </c>
      <c r="H31" s="52">
        <v>1</v>
      </c>
      <c r="I31" s="63">
        <v>0</v>
      </c>
      <c r="J31" s="59">
        <v>0</v>
      </c>
      <c r="K31" s="60">
        <f>SUM(F31:H31)*I31</f>
        <v>0</v>
      </c>
      <c r="L31" s="60">
        <f>SUM(F31:H31)*J31</f>
        <v>0</v>
      </c>
      <c r="M31" s="15"/>
    </row>
    <row r="32" spans="1:13" ht="15" x14ac:dyDescent="0.2">
      <c r="A32" s="15" t="s">
        <v>196</v>
      </c>
      <c r="B32" s="5" t="s">
        <v>406</v>
      </c>
      <c r="C32" s="15" t="s">
        <v>181</v>
      </c>
      <c r="D32" s="15" t="s">
        <v>407</v>
      </c>
      <c r="E32" s="5"/>
      <c r="F32" s="52">
        <v>1</v>
      </c>
      <c r="G32" s="52">
        <v>1</v>
      </c>
      <c r="H32" s="52">
        <v>1</v>
      </c>
      <c r="I32" s="63"/>
      <c r="J32" s="59">
        <v>0</v>
      </c>
      <c r="K32" s="60"/>
      <c r="L32" s="60"/>
      <c r="M32" s="15"/>
    </row>
    <row r="33" spans="1:13" ht="15" x14ac:dyDescent="0.2">
      <c r="A33" s="15" t="s">
        <v>196</v>
      </c>
      <c r="B33" s="51" t="s">
        <v>182</v>
      </c>
      <c r="C33" s="15" t="s">
        <v>181</v>
      </c>
      <c r="D33" s="25" t="s">
        <v>183</v>
      </c>
      <c r="F33" s="52">
        <v>5</v>
      </c>
      <c r="G33" s="52">
        <v>4</v>
      </c>
      <c r="H33" s="52">
        <v>3</v>
      </c>
      <c r="I33" s="63">
        <v>0</v>
      </c>
      <c r="J33" s="59">
        <v>0</v>
      </c>
      <c r="K33" s="60">
        <f t="shared" si="2"/>
        <v>0</v>
      </c>
      <c r="L33" s="60">
        <f t="shared" si="3"/>
        <v>0</v>
      </c>
      <c r="M33" s="36"/>
    </row>
    <row r="34" spans="1:13" ht="15" x14ac:dyDescent="0.2">
      <c r="A34" s="15" t="s">
        <v>196</v>
      </c>
      <c r="B34" s="51" t="s">
        <v>182</v>
      </c>
      <c r="C34" s="15" t="s">
        <v>181</v>
      </c>
      <c r="D34" s="25" t="s">
        <v>413</v>
      </c>
      <c r="F34" s="52">
        <v>9</v>
      </c>
      <c r="G34" s="52">
        <v>8</v>
      </c>
      <c r="H34" s="52">
        <v>5</v>
      </c>
      <c r="I34" s="63">
        <v>0</v>
      </c>
      <c r="J34" s="59">
        <v>0</v>
      </c>
      <c r="K34" s="60">
        <f t="shared" si="2"/>
        <v>0</v>
      </c>
      <c r="L34" s="60">
        <f t="shared" si="3"/>
        <v>0</v>
      </c>
      <c r="M34" s="36"/>
    </row>
    <row r="35" spans="1:13" ht="15" x14ac:dyDescent="0.2">
      <c r="A35" s="82" t="s">
        <v>196</v>
      </c>
      <c r="B35" s="83" t="s">
        <v>397</v>
      </c>
      <c r="C35" s="83" t="s">
        <v>397</v>
      </c>
      <c r="D35" s="84" t="s">
        <v>389</v>
      </c>
      <c r="E35" s="85"/>
      <c r="F35" s="85">
        <v>67</v>
      </c>
      <c r="G35" s="85">
        <v>47</v>
      </c>
      <c r="H35" s="85">
        <v>31</v>
      </c>
      <c r="I35" s="63">
        <v>0</v>
      </c>
      <c r="J35" s="59">
        <v>0</v>
      </c>
      <c r="K35" s="60">
        <f t="shared" si="2"/>
        <v>0</v>
      </c>
      <c r="L35" s="60">
        <f t="shared" si="3"/>
        <v>0</v>
      </c>
      <c r="M35" s="36"/>
    </row>
    <row r="36" spans="1:13" ht="15" x14ac:dyDescent="0.2">
      <c r="A36" s="82" t="s">
        <v>196</v>
      </c>
      <c r="B36" s="83" t="s">
        <v>397</v>
      </c>
      <c r="C36" s="83" t="s">
        <v>397</v>
      </c>
      <c r="D36" s="84" t="s">
        <v>414</v>
      </c>
      <c r="E36" s="85"/>
      <c r="F36" s="85">
        <v>1560</v>
      </c>
      <c r="G36" s="85">
        <v>0</v>
      </c>
      <c r="H36" s="85">
        <v>0</v>
      </c>
      <c r="I36" s="63">
        <v>0</v>
      </c>
      <c r="J36" s="59">
        <v>0</v>
      </c>
      <c r="K36" s="60"/>
      <c r="L36" s="60"/>
      <c r="M36" s="36"/>
    </row>
    <row r="37" spans="1:13" ht="30" x14ac:dyDescent="0.2">
      <c r="A37" s="15" t="s">
        <v>197</v>
      </c>
      <c r="B37" s="51" t="s">
        <v>110</v>
      </c>
      <c r="C37" s="25" t="s">
        <v>111</v>
      </c>
      <c r="D37" s="25" t="s">
        <v>164</v>
      </c>
      <c r="F37" s="52">
        <v>2</v>
      </c>
      <c r="G37" s="52">
        <v>2</v>
      </c>
      <c r="H37" s="52">
        <v>2</v>
      </c>
      <c r="I37" s="63">
        <v>0</v>
      </c>
      <c r="J37" s="59">
        <v>0</v>
      </c>
      <c r="K37" s="60">
        <f>SUM(F37:H37)*I37</f>
        <v>0</v>
      </c>
      <c r="L37" s="60">
        <f>SUM(F37:H37)*J37</f>
        <v>0</v>
      </c>
      <c r="M37" s="36"/>
    </row>
    <row r="38" spans="1:13" ht="29" customHeight="1" x14ac:dyDescent="0.2">
      <c r="A38" s="15" t="s">
        <v>197</v>
      </c>
      <c r="B38" s="51" t="s">
        <v>112</v>
      </c>
      <c r="C38" s="62">
        <v>156032</v>
      </c>
      <c r="D38" s="25" t="s">
        <v>115</v>
      </c>
      <c r="F38" s="52">
        <v>3</v>
      </c>
      <c r="G38" s="52">
        <v>2</v>
      </c>
      <c r="H38" s="52">
        <v>2</v>
      </c>
      <c r="I38" s="63">
        <v>0</v>
      </c>
      <c r="J38" s="59">
        <v>0</v>
      </c>
      <c r="K38" s="60">
        <f t="shared" si="2"/>
        <v>0</v>
      </c>
      <c r="L38" s="60">
        <f t="shared" si="3"/>
        <v>0</v>
      </c>
      <c r="M38" s="36"/>
    </row>
    <row r="39" spans="1:13" ht="26" customHeight="1" x14ac:dyDescent="0.2">
      <c r="A39" s="15" t="s">
        <v>197</v>
      </c>
      <c r="B39" s="51" t="s">
        <v>112</v>
      </c>
      <c r="C39" s="25" t="s">
        <v>113</v>
      </c>
      <c r="D39" s="25" t="s">
        <v>114</v>
      </c>
      <c r="F39" s="52">
        <v>36</v>
      </c>
      <c r="G39" s="52">
        <v>24</v>
      </c>
      <c r="H39" s="52">
        <v>24</v>
      </c>
      <c r="I39" s="63">
        <v>0</v>
      </c>
      <c r="J39" s="59">
        <v>0</v>
      </c>
      <c r="K39" s="60">
        <f t="shared" si="2"/>
        <v>0</v>
      </c>
      <c r="L39" s="60">
        <f t="shared" si="3"/>
        <v>0</v>
      </c>
      <c r="M39" s="36"/>
    </row>
    <row r="40" spans="1:13" ht="15" x14ac:dyDescent="0.2">
      <c r="A40" s="25" t="s">
        <v>189</v>
      </c>
      <c r="B40" s="51" t="s">
        <v>180</v>
      </c>
      <c r="C40" s="51" t="s">
        <v>180</v>
      </c>
      <c r="D40" s="25" t="s">
        <v>356</v>
      </c>
      <c r="F40" s="52">
        <v>1</v>
      </c>
      <c r="G40" s="52">
        <v>1</v>
      </c>
      <c r="H40" s="52">
        <v>1</v>
      </c>
      <c r="I40" s="59">
        <v>0</v>
      </c>
      <c r="J40" s="59">
        <v>0</v>
      </c>
      <c r="K40" s="60">
        <f t="shared" si="2"/>
        <v>0</v>
      </c>
      <c r="L40" s="60">
        <f t="shared" si="3"/>
        <v>0</v>
      </c>
      <c r="M40" s="36"/>
    </row>
    <row r="41" spans="1:13" ht="15" x14ac:dyDescent="0.2">
      <c r="A41" s="25" t="s">
        <v>189</v>
      </c>
      <c r="B41" s="51" t="s">
        <v>180</v>
      </c>
      <c r="C41" s="51" t="s">
        <v>180</v>
      </c>
      <c r="D41" s="36" t="s">
        <v>353</v>
      </c>
      <c r="F41" s="52">
        <v>1</v>
      </c>
      <c r="G41" s="52">
        <v>1</v>
      </c>
      <c r="H41" s="52">
        <v>1</v>
      </c>
      <c r="I41" s="59">
        <v>0</v>
      </c>
      <c r="J41" s="59">
        <v>0</v>
      </c>
      <c r="K41" s="60">
        <f>SUM(F41:H41)*I41</f>
        <v>0</v>
      </c>
      <c r="L41" s="60">
        <f>SUM(F41:H41)*J41</f>
        <v>0</v>
      </c>
      <c r="M41" s="36"/>
    </row>
    <row r="42" spans="1:13" ht="15" x14ac:dyDescent="0.2">
      <c r="A42" s="25" t="s">
        <v>189</v>
      </c>
      <c r="B42" s="51" t="s">
        <v>180</v>
      </c>
      <c r="C42" s="51" t="s">
        <v>180</v>
      </c>
      <c r="D42" s="36" t="s">
        <v>362</v>
      </c>
      <c r="F42" s="52">
        <v>1</v>
      </c>
      <c r="G42" s="52">
        <v>1</v>
      </c>
      <c r="H42" s="52">
        <v>1</v>
      </c>
      <c r="I42" s="59">
        <v>0</v>
      </c>
      <c r="J42" s="59">
        <v>0</v>
      </c>
      <c r="K42" s="60">
        <f>SUM(F42:H42)*I42</f>
        <v>0</v>
      </c>
      <c r="L42" s="60">
        <f>SUM(F42:H42)*J42</f>
        <v>0</v>
      </c>
    </row>
    <row r="43" spans="1:13" ht="15" x14ac:dyDescent="0.2">
      <c r="A43" s="25" t="s">
        <v>189</v>
      </c>
      <c r="B43" s="51" t="s">
        <v>180</v>
      </c>
      <c r="C43" s="51" t="s">
        <v>180</v>
      </c>
      <c r="D43" s="25" t="s">
        <v>364</v>
      </c>
      <c r="F43" s="52">
        <v>1</v>
      </c>
      <c r="G43" s="52">
        <v>1</v>
      </c>
      <c r="H43" s="52">
        <v>1</v>
      </c>
      <c r="I43" s="59">
        <v>0</v>
      </c>
      <c r="J43" s="59">
        <v>0</v>
      </c>
      <c r="K43" s="60">
        <f>SUM(F43:H43)*I43</f>
        <v>0</v>
      </c>
      <c r="L43" s="60">
        <f>SUM(F43:H43)*J43</f>
        <v>0</v>
      </c>
      <c r="M43" s="36"/>
    </row>
    <row r="44" spans="1:13" ht="15" x14ac:dyDescent="0.2">
      <c r="A44" s="25" t="s">
        <v>189</v>
      </c>
      <c r="B44" s="51" t="s">
        <v>180</v>
      </c>
      <c r="C44" s="51" t="s">
        <v>180</v>
      </c>
      <c r="D44" s="25" t="s">
        <v>334</v>
      </c>
      <c r="F44" s="52">
        <v>1</v>
      </c>
      <c r="G44" s="52">
        <v>1</v>
      </c>
      <c r="H44" s="52">
        <v>1</v>
      </c>
      <c r="I44" s="59">
        <v>0</v>
      </c>
      <c r="J44" s="59">
        <v>0</v>
      </c>
      <c r="K44" s="60">
        <f t="shared" si="2"/>
        <v>0</v>
      </c>
      <c r="L44" s="60">
        <f t="shared" si="3"/>
        <v>0</v>
      </c>
      <c r="M44" s="36"/>
    </row>
    <row r="45" spans="1:13" ht="15" x14ac:dyDescent="0.2">
      <c r="A45" s="25" t="s">
        <v>189</v>
      </c>
      <c r="B45" s="51" t="s">
        <v>180</v>
      </c>
      <c r="C45" s="51" t="s">
        <v>180</v>
      </c>
      <c r="D45" s="25" t="s">
        <v>360</v>
      </c>
      <c r="F45" s="52">
        <v>1</v>
      </c>
      <c r="G45" s="52">
        <v>1</v>
      </c>
      <c r="H45" s="52">
        <v>1</v>
      </c>
      <c r="I45" s="59">
        <v>0</v>
      </c>
      <c r="J45" s="59">
        <v>0</v>
      </c>
      <c r="K45" s="60">
        <f t="shared" si="2"/>
        <v>0</v>
      </c>
      <c r="L45" s="60">
        <f t="shared" si="3"/>
        <v>0</v>
      </c>
      <c r="M45" s="36"/>
    </row>
    <row r="49" spans="4:13" ht="14" x14ac:dyDescent="0.2">
      <c r="F49" s="52"/>
      <c r="H49" s="65"/>
      <c r="M49" s="36"/>
    </row>
    <row r="50" spans="4:13" ht="15" x14ac:dyDescent="0.2">
      <c r="F50" s="52"/>
      <c r="J50" s="66" t="s">
        <v>195</v>
      </c>
      <c r="K50" s="67">
        <f>SUM(K2:K45)</f>
        <v>0</v>
      </c>
      <c r="L50" s="67">
        <f>SUM(L2:L45)</f>
        <v>0</v>
      </c>
      <c r="M50" s="36"/>
    </row>
    <row r="51" spans="4:13" ht="14" x14ac:dyDescent="0.2">
      <c r="D51" s="52"/>
      <c r="F51" s="52"/>
    </row>
    <row r="52" spans="4:13" ht="14.25" customHeight="1" x14ac:dyDescent="0.2">
      <c r="F52" s="52"/>
    </row>
    <row r="53" spans="4:13" ht="14.25" customHeight="1" x14ac:dyDescent="0.2">
      <c r="F53" s="52"/>
    </row>
    <row r="54" spans="4:13" ht="14.25" customHeight="1" x14ac:dyDescent="0.2">
      <c r="F54" s="52"/>
    </row>
    <row r="55" spans="4:13" ht="14.25" customHeight="1" x14ac:dyDescent="0.2">
      <c r="F55" s="52"/>
    </row>
    <row r="56" spans="4:13" ht="14.25" customHeight="1" x14ac:dyDescent="0.2">
      <c r="F56" s="52"/>
    </row>
    <row r="57" spans="4:13" ht="14.25" customHeight="1" x14ac:dyDescent="0.2">
      <c r="F57" s="52"/>
    </row>
    <row r="58" spans="4:13" ht="14.25" customHeight="1" x14ac:dyDescent="0.2">
      <c r="F58" s="52"/>
    </row>
    <row r="59" spans="4:13" ht="14.25" customHeight="1" x14ac:dyDescent="0.2">
      <c r="F59" s="52"/>
    </row>
    <row r="60" spans="4:13" ht="14.25" customHeight="1" x14ac:dyDescent="0.2">
      <c r="F60" s="52"/>
    </row>
    <row r="61" spans="4:13" ht="14.25" customHeight="1" x14ac:dyDescent="0.2">
      <c r="F61" s="52"/>
    </row>
    <row r="62" spans="4:13" ht="14.25" customHeight="1" x14ac:dyDescent="0.2">
      <c r="F62" s="52"/>
    </row>
    <row r="63" spans="4:13" ht="14.25" customHeight="1" x14ac:dyDescent="0.2">
      <c r="F63" s="52"/>
    </row>
    <row r="64" spans="4:13" ht="14.25" customHeight="1" x14ac:dyDescent="0.2">
      <c r="F64" s="52"/>
    </row>
    <row r="65" spans="6:6" ht="14.25" customHeight="1" x14ac:dyDescent="0.2">
      <c r="F65" s="52"/>
    </row>
    <row r="66" spans="6:6" ht="14.25" customHeight="1" x14ac:dyDescent="0.2">
      <c r="F66" s="52"/>
    </row>
  </sheetData>
  <conditionalFormatting sqref="C22:C25">
    <cfRule type="duplicateValues" dxfId="0" priority="61"/>
  </conditionalFormatting>
  <pageMargins left="0.7" right="0.7" top="0.75" bottom="0.75" header="0.3" footer="0.3"/>
  <pageSetup orientation="portrait" horizontalDpi="360" verticalDpi="36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407DA-FDE4-6746-834F-301194947721}">
  <dimension ref="A1:B88"/>
  <sheetViews>
    <sheetView zoomScale="118" workbookViewId="0">
      <pane ySplit="1" topLeftCell="A2" activePane="bottomLeft" state="frozen"/>
      <selection pane="bottomLeft" activeCell="A43" sqref="A43:B43"/>
    </sheetView>
    <sheetView workbookViewId="1"/>
  </sheetViews>
  <sheetFormatPr baseColWidth="10" defaultColWidth="10.83203125" defaultRowHeight="15" x14ac:dyDescent="0.2"/>
  <cols>
    <col min="1" max="1" width="46.1640625" style="39" customWidth="1"/>
    <col min="2" max="2" width="62.1640625" style="49" customWidth="1"/>
    <col min="3" max="16384" width="10.83203125" style="39"/>
  </cols>
  <sheetData>
    <row r="1" spans="1:2" ht="16" x14ac:dyDescent="0.2">
      <c r="A1" s="38" t="s">
        <v>198</v>
      </c>
      <c r="B1" s="38" t="s">
        <v>109</v>
      </c>
    </row>
    <row r="2" spans="1:2" ht="45" customHeight="1" x14ac:dyDescent="0.2">
      <c r="A2" s="40"/>
      <c r="B2" s="40" t="s">
        <v>199</v>
      </c>
    </row>
    <row r="3" spans="1:2" ht="32" x14ac:dyDescent="0.2">
      <c r="A3" s="41" t="s">
        <v>200</v>
      </c>
      <c r="B3" s="41" t="s">
        <v>201</v>
      </c>
    </row>
    <row r="4" spans="1:2" ht="256" x14ac:dyDescent="0.2">
      <c r="A4" s="42" t="s">
        <v>202</v>
      </c>
      <c r="B4" s="43" t="s">
        <v>203</v>
      </c>
    </row>
    <row r="5" spans="1:2" ht="16" x14ac:dyDescent="0.2">
      <c r="A5" s="42" t="s">
        <v>204</v>
      </c>
      <c r="B5" s="43" t="s">
        <v>205</v>
      </c>
    </row>
    <row r="6" spans="1:2" ht="112" x14ac:dyDescent="0.2">
      <c r="A6" s="42" t="s">
        <v>206</v>
      </c>
      <c r="B6" s="44" t="s">
        <v>207</v>
      </c>
    </row>
    <row r="7" spans="1:2" ht="33" customHeight="1" x14ac:dyDescent="0.2">
      <c r="A7" s="42" t="s">
        <v>208</v>
      </c>
      <c r="B7" s="44" t="s">
        <v>209</v>
      </c>
    </row>
    <row r="8" spans="1:2" ht="61.5" customHeight="1" x14ac:dyDescent="0.2">
      <c r="A8" s="42" t="s">
        <v>210</v>
      </c>
      <c r="B8" s="44" t="s">
        <v>211</v>
      </c>
    </row>
    <row r="9" spans="1:2" ht="48" customHeight="1" x14ac:dyDescent="0.2">
      <c r="A9" s="42" t="s">
        <v>212</v>
      </c>
      <c r="B9" s="44" t="s">
        <v>213</v>
      </c>
    </row>
    <row r="10" spans="1:2" ht="51.75" customHeight="1" x14ac:dyDescent="0.2">
      <c r="A10" s="42" t="s">
        <v>214</v>
      </c>
      <c r="B10" s="45" t="s">
        <v>215</v>
      </c>
    </row>
    <row r="11" spans="1:2" ht="48" x14ac:dyDescent="0.2">
      <c r="A11" s="42" t="s">
        <v>216</v>
      </c>
      <c r="B11" s="45" t="s">
        <v>217</v>
      </c>
    </row>
    <row r="12" spans="1:2" ht="16" x14ac:dyDescent="0.2">
      <c r="A12" s="42" t="s">
        <v>218</v>
      </c>
      <c r="B12" s="46" t="s">
        <v>219</v>
      </c>
    </row>
    <row r="13" spans="1:2" ht="32" x14ac:dyDescent="0.2">
      <c r="A13" s="42" t="s">
        <v>220</v>
      </c>
      <c r="B13" s="46" t="s">
        <v>221</v>
      </c>
    </row>
    <row r="14" spans="1:2" ht="16" x14ac:dyDescent="0.2">
      <c r="A14" s="42" t="s">
        <v>222</v>
      </c>
      <c r="B14" s="46" t="s">
        <v>223</v>
      </c>
    </row>
    <row r="15" spans="1:2" ht="16" x14ac:dyDescent="0.2">
      <c r="A15" s="42" t="s">
        <v>224</v>
      </c>
      <c r="B15" s="46" t="s">
        <v>225</v>
      </c>
    </row>
    <row r="16" spans="1:2" ht="32" x14ac:dyDescent="0.2">
      <c r="A16" s="42" t="s">
        <v>226</v>
      </c>
      <c r="B16" s="46" t="s">
        <v>227</v>
      </c>
    </row>
    <row r="17" spans="1:2" ht="16" x14ac:dyDescent="0.2">
      <c r="A17" s="42" t="s">
        <v>228</v>
      </c>
      <c r="B17" s="46" t="s">
        <v>229</v>
      </c>
    </row>
    <row r="18" spans="1:2" ht="64" x14ac:dyDescent="0.2">
      <c r="A18" s="42" t="s">
        <v>230</v>
      </c>
      <c r="B18" s="46" t="s">
        <v>231</v>
      </c>
    </row>
    <row r="19" spans="1:2" ht="48" x14ac:dyDescent="0.2">
      <c r="A19" s="42" t="s">
        <v>232</v>
      </c>
      <c r="B19" s="46" t="s">
        <v>233</v>
      </c>
    </row>
    <row r="20" spans="1:2" ht="32" x14ac:dyDescent="0.2">
      <c r="A20" s="42" t="s">
        <v>234</v>
      </c>
      <c r="B20" s="46" t="s">
        <v>235</v>
      </c>
    </row>
    <row r="21" spans="1:2" ht="43" customHeight="1" x14ac:dyDescent="0.2">
      <c r="A21" s="79" t="s">
        <v>236</v>
      </c>
      <c r="B21" s="79"/>
    </row>
    <row r="22" spans="1:2" ht="80" x14ac:dyDescent="0.2">
      <c r="A22" s="47" t="s">
        <v>237</v>
      </c>
      <c r="B22" s="47" t="s">
        <v>238</v>
      </c>
    </row>
    <row r="23" spans="1:2" ht="16" x14ac:dyDescent="0.2">
      <c r="A23" s="47" t="s">
        <v>239</v>
      </c>
      <c r="B23" s="47" t="s">
        <v>240</v>
      </c>
    </row>
    <row r="24" spans="1:2" ht="32" x14ac:dyDescent="0.2">
      <c r="A24" s="47" t="s">
        <v>241</v>
      </c>
      <c r="B24" s="47" t="s">
        <v>242</v>
      </c>
    </row>
    <row r="25" spans="1:2" ht="80" x14ac:dyDescent="0.2">
      <c r="A25" s="42" t="s">
        <v>243</v>
      </c>
      <c r="B25" s="43" t="s">
        <v>244</v>
      </c>
    </row>
    <row r="26" spans="1:2" ht="16" x14ac:dyDescent="0.2">
      <c r="A26" s="42" t="s">
        <v>245</v>
      </c>
      <c r="B26" s="43" t="s">
        <v>246</v>
      </c>
    </row>
    <row r="27" spans="1:2" ht="16" x14ac:dyDescent="0.2">
      <c r="A27" s="42" t="s">
        <v>247</v>
      </c>
      <c r="B27" s="43" t="s">
        <v>248</v>
      </c>
    </row>
    <row r="28" spans="1:2" ht="16" x14ac:dyDescent="0.2">
      <c r="A28" s="42" t="s">
        <v>249</v>
      </c>
      <c r="B28" s="43" t="s">
        <v>250</v>
      </c>
    </row>
    <row r="29" spans="1:2" ht="16" x14ac:dyDescent="0.2">
      <c r="A29" s="42" t="s">
        <v>251</v>
      </c>
      <c r="B29" s="43" t="s">
        <v>252</v>
      </c>
    </row>
    <row r="30" spans="1:2" ht="16" x14ac:dyDescent="0.2">
      <c r="A30" s="42" t="s">
        <v>253</v>
      </c>
      <c r="B30" s="43" t="s">
        <v>254</v>
      </c>
    </row>
    <row r="31" spans="1:2" ht="16" x14ac:dyDescent="0.2">
      <c r="A31" s="42" t="s">
        <v>255</v>
      </c>
      <c r="B31" s="43" t="s">
        <v>256</v>
      </c>
    </row>
    <row r="32" spans="1:2" ht="144" x14ac:dyDescent="0.2">
      <c r="A32" s="42" t="s">
        <v>257</v>
      </c>
      <c r="B32" s="43" t="s">
        <v>258</v>
      </c>
    </row>
    <row r="33" spans="1:2" ht="35" customHeight="1" x14ac:dyDescent="0.2">
      <c r="A33" s="80" t="s">
        <v>259</v>
      </c>
      <c r="B33" s="80"/>
    </row>
    <row r="34" spans="1:2" ht="16" x14ac:dyDescent="0.2">
      <c r="A34" s="42" t="s">
        <v>260</v>
      </c>
      <c r="B34" s="43" t="s">
        <v>261</v>
      </c>
    </row>
    <row r="35" spans="1:2" ht="48" x14ac:dyDescent="0.2">
      <c r="A35" s="42" t="s">
        <v>262</v>
      </c>
      <c r="B35" s="43" t="s">
        <v>263</v>
      </c>
    </row>
    <row r="36" spans="1:2" ht="45.75" customHeight="1" x14ac:dyDescent="0.2">
      <c r="A36" s="42" t="s">
        <v>264</v>
      </c>
      <c r="B36" s="43" t="s">
        <v>265</v>
      </c>
    </row>
    <row r="37" spans="1:2" ht="36" customHeight="1" x14ac:dyDescent="0.2">
      <c r="A37" s="42" t="s">
        <v>266</v>
      </c>
      <c r="B37" s="43" t="s">
        <v>267</v>
      </c>
    </row>
    <row r="38" spans="1:2" ht="16" x14ac:dyDescent="0.2">
      <c r="A38" s="42" t="s">
        <v>268</v>
      </c>
      <c r="B38" s="43" t="s">
        <v>269</v>
      </c>
    </row>
    <row r="39" spans="1:2" ht="48" x14ac:dyDescent="0.2">
      <c r="A39" s="42" t="s">
        <v>270</v>
      </c>
      <c r="B39" s="43" t="s">
        <v>271</v>
      </c>
    </row>
    <row r="40" spans="1:2" ht="32" x14ac:dyDescent="0.2">
      <c r="A40" s="42" t="s">
        <v>272</v>
      </c>
      <c r="B40" s="43" t="s">
        <v>273</v>
      </c>
    </row>
    <row r="41" spans="1:2" ht="16" x14ac:dyDescent="0.2">
      <c r="A41" s="42" t="s">
        <v>274</v>
      </c>
      <c r="B41" s="43" t="s">
        <v>275</v>
      </c>
    </row>
    <row r="42" spans="1:2" ht="16" x14ac:dyDescent="0.2">
      <c r="A42" s="42" t="s">
        <v>276</v>
      </c>
      <c r="B42" s="43" t="s">
        <v>277</v>
      </c>
    </row>
    <row r="43" spans="1:2" ht="48" x14ac:dyDescent="0.2">
      <c r="A43" s="42" t="s">
        <v>278</v>
      </c>
      <c r="B43" s="43" t="s">
        <v>279</v>
      </c>
    </row>
    <row r="44" spans="1:2" ht="16" x14ac:dyDescent="0.2">
      <c r="A44" s="42" t="s">
        <v>280</v>
      </c>
      <c r="B44" s="43" t="s">
        <v>281</v>
      </c>
    </row>
    <row r="45" spans="1:2" ht="16" x14ac:dyDescent="0.2">
      <c r="A45" s="42" t="s">
        <v>282</v>
      </c>
      <c r="B45" s="43" t="s">
        <v>283</v>
      </c>
    </row>
    <row r="46" spans="1:2" ht="16" x14ac:dyDescent="0.2">
      <c r="A46" s="42" t="s">
        <v>284</v>
      </c>
      <c r="B46" s="43" t="s">
        <v>285</v>
      </c>
    </row>
    <row r="47" spans="1:2" ht="16" x14ac:dyDescent="0.2">
      <c r="A47" s="42" t="s">
        <v>286</v>
      </c>
      <c r="B47" s="43" t="s">
        <v>287</v>
      </c>
    </row>
    <row r="48" spans="1:2" ht="48" x14ac:dyDescent="0.2">
      <c r="A48" s="42" t="s">
        <v>288</v>
      </c>
      <c r="B48" s="43" t="s">
        <v>289</v>
      </c>
    </row>
    <row r="49" spans="1:2" ht="96.75" customHeight="1" x14ac:dyDescent="0.2">
      <c r="A49" s="42" t="s">
        <v>290</v>
      </c>
      <c r="B49" s="43" t="s">
        <v>291</v>
      </c>
    </row>
    <row r="50" spans="1:2" ht="30" customHeight="1" x14ac:dyDescent="0.2">
      <c r="A50" s="80" t="s">
        <v>292</v>
      </c>
      <c r="B50" s="80"/>
    </row>
    <row r="51" spans="1:2" ht="96" x14ac:dyDescent="0.2">
      <c r="A51" s="42" t="s">
        <v>293</v>
      </c>
      <c r="B51" s="43" t="s">
        <v>294</v>
      </c>
    </row>
    <row r="52" spans="1:2" ht="32" x14ac:dyDescent="0.2">
      <c r="A52" s="42" t="s">
        <v>295</v>
      </c>
      <c r="B52" s="43" t="s">
        <v>296</v>
      </c>
    </row>
    <row r="53" spans="1:2" ht="34" customHeight="1" x14ac:dyDescent="0.2">
      <c r="A53" s="80" t="s">
        <v>297</v>
      </c>
      <c r="B53" s="80"/>
    </row>
    <row r="54" spans="1:2" ht="16" x14ac:dyDescent="0.2">
      <c r="A54" s="42" t="s">
        <v>298</v>
      </c>
      <c r="B54" s="43" t="s">
        <v>299</v>
      </c>
    </row>
    <row r="55" spans="1:2" ht="32" x14ac:dyDescent="0.2">
      <c r="A55" s="42" t="s">
        <v>300</v>
      </c>
      <c r="B55" s="43" t="s">
        <v>301</v>
      </c>
    </row>
    <row r="56" spans="1:2" ht="16" x14ac:dyDescent="0.2">
      <c r="A56" s="42" t="s">
        <v>302</v>
      </c>
      <c r="B56" s="43" t="s">
        <v>303</v>
      </c>
    </row>
    <row r="57" spans="1:2" ht="16" x14ac:dyDescent="0.2">
      <c r="A57" s="42" t="s">
        <v>304</v>
      </c>
      <c r="B57" s="43" t="s">
        <v>305</v>
      </c>
    </row>
    <row r="58" spans="1:2" ht="16" x14ac:dyDescent="0.2">
      <c r="A58" s="42" t="s">
        <v>306</v>
      </c>
      <c r="B58" s="43" t="s">
        <v>307</v>
      </c>
    </row>
    <row r="59" spans="1:2" ht="16" x14ac:dyDescent="0.2">
      <c r="A59" s="42" t="s">
        <v>308</v>
      </c>
      <c r="B59" s="43" t="s">
        <v>309</v>
      </c>
    </row>
    <row r="60" spans="1:2" ht="37" customHeight="1" x14ac:dyDescent="0.2">
      <c r="A60" s="81" t="s">
        <v>188</v>
      </c>
      <c r="B60" s="80"/>
    </row>
    <row r="61" spans="1:2" ht="32" x14ac:dyDescent="0.2">
      <c r="A61" s="42" t="s">
        <v>310</v>
      </c>
      <c r="B61" s="48" t="s">
        <v>311</v>
      </c>
    </row>
    <row r="62" spans="1:2" ht="135" customHeight="1" x14ac:dyDescent="0.2">
      <c r="A62" s="42" t="s">
        <v>312</v>
      </c>
      <c r="B62" s="48" t="s">
        <v>313</v>
      </c>
    </row>
    <row r="63" spans="1:2" ht="96" x14ac:dyDescent="0.2">
      <c r="A63" s="42" t="s">
        <v>314</v>
      </c>
      <c r="B63" s="48" t="s">
        <v>315</v>
      </c>
    </row>
    <row r="64" spans="1:2" ht="32" x14ac:dyDescent="0.2">
      <c r="A64" s="42" t="s">
        <v>316</v>
      </c>
      <c r="B64" s="48" t="s">
        <v>317</v>
      </c>
    </row>
    <row r="65" spans="1:2" ht="48" x14ac:dyDescent="0.2">
      <c r="A65" s="42" t="s">
        <v>318</v>
      </c>
      <c r="B65" s="43" t="s">
        <v>319</v>
      </c>
    </row>
    <row r="66" spans="1:2" x14ac:dyDescent="0.2">
      <c r="B66" s="39"/>
    </row>
    <row r="67" spans="1:2" x14ac:dyDescent="0.2">
      <c r="B67" s="39"/>
    </row>
    <row r="68" spans="1:2" x14ac:dyDescent="0.2">
      <c r="B68" s="39"/>
    </row>
    <row r="76" spans="1:2" x14ac:dyDescent="0.2">
      <c r="A76" s="49"/>
    </row>
    <row r="85" spans="2:2" x14ac:dyDescent="0.2">
      <c r="B85" s="39"/>
    </row>
    <row r="86" spans="2:2" x14ac:dyDescent="0.2">
      <c r="B86" s="39"/>
    </row>
    <row r="87" spans="2:2" x14ac:dyDescent="0.2">
      <c r="B87" s="39"/>
    </row>
    <row r="88" spans="2:2" x14ac:dyDescent="0.2">
      <c r="B88" s="39"/>
    </row>
  </sheetData>
  <mergeCells count="5">
    <mergeCell ref="A21:B21"/>
    <mergeCell ref="A33:B33"/>
    <mergeCell ref="A50:B50"/>
    <mergeCell ref="A53:B53"/>
    <mergeCell ref="A60:B6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31BBA0A886A943AED532922C0C4972" ma:contentTypeVersion="19" ma:contentTypeDescription="Create a new document." ma:contentTypeScope="" ma:versionID="d0add5f663fa87e6b98b2da196c49b41">
  <xsd:schema xmlns:xsd="http://www.w3.org/2001/XMLSchema" xmlns:xs="http://www.w3.org/2001/XMLSchema" xmlns:p="http://schemas.microsoft.com/office/2006/metadata/properties" xmlns:ns2="d2b5d25f-2655-40b3-b974-6f6cad04e3f4" xmlns:ns3="fabdc9d4-0c21-4045-bff7-92f4b8a28d70" targetNamespace="http://schemas.microsoft.com/office/2006/metadata/properties" ma:root="true" ma:fieldsID="a35645b2f74c366108c7cadb909fe44d" ns2:_="" ns3:_="">
    <xsd:import namespace="d2b5d25f-2655-40b3-b974-6f6cad04e3f4"/>
    <xsd:import namespace="fabdc9d4-0c21-4045-bff7-92f4b8a28d70"/>
    <xsd:element name="properties">
      <xsd:complexType>
        <xsd:sequence>
          <xsd:element name="documentManagement">
            <xsd:complexType>
              <xsd:all>
                <xsd:element ref="ns2:MediaServiceMetadata" minOccurs="0"/>
                <xsd:element ref="ns2:MediaServiceFastMetadata" minOccurs="0"/>
                <xsd:element ref="ns2:Notes_x002f_Comments"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3:TaxCatchAll" minOccurs="0"/>
                <xsd:element ref="ns2:MediaServiceGenerationTime" minOccurs="0"/>
                <xsd:element ref="ns2:MediaServiceEventHashCode"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b5d25f-2655-40b3-b974-6f6cad04e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Notes_x002f_Comments" ma:index="10" nillable="true" ma:displayName="Notes/Comments" ma:format="Dropdown" ma:internalName="Notes_x002f_Comments">
      <xsd:simpleType>
        <xsd:restriction base="dms:Note">
          <xsd:maxLength value="255"/>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48e08c8-26d8-4259-8345-01b17980d76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bdc9d4-0c21-4045-bff7-92f4b8a28d70"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8e23e821-8f39-4f7d-b844-3e2b72f9424c}" ma:internalName="TaxCatchAll" ma:showField="CatchAllData" ma:web="fabdc9d4-0c21-4045-bff7-92f4b8a28d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fabdc9d4-0c21-4045-bff7-92f4b8a28d70">
      <UserInfo>
        <DisplayName/>
        <AccountId xsi:nil="true"/>
        <AccountType/>
      </UserInfo>
    </SharedWithUsers>
    <Notes_x002f_Comments xmlns="d2b5d25f-2655-40b3-b974-6f6cad04e3f4" xsi:nil="true"/>
    <MediaLengthInSeconds xmlns="d2b5d25f-2655-40b3-b974-6f6cad04e3f4" xsi:nil="true"/>
    <TaxCatchAll xmlns="fabdc9d4-0c21-4045-bff7-92f4b8a28d70" xsi:nil="true"/>
    <lcf76f155ced4ddcb4097134ff3c332f xmlns="d2b5d25f-2655-40b3-b974-6f6cad04e3f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222B205-53F5-4D54-87F9-2DAA34CE01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b5d25f-2655-40b3-b974-6f6cad04e3f4"/>
    <ds:schemaRef ds:uri="fabdc9d4-0c21-4045-bff7-92f4b8a28d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11A8971-BC12-4AA4-9F04-73620F0B22AF}">
  <ds:schemaRefs>
    <ds:schemaRef ds:uri="http://schemas.microsoft.com/sharepoint/v3/contenttype/forms"/>
  </ds:schemaRefs>
</ds:datastoreItem>
</file>

<file path=customXml/itemProps3.xml><?xml version="1.0" encoding="utf-8"?>
<ds:datastoreItem xmlns:ds="http://schemas.openxmlformats.org/officeDocument/2006/customXml" ds:itemID="{3AFE42F6-DA72-4AC3-959C-8EEF76E90B3C}">
  <ds:schemaRefs>
    <ds:schemaRef ds:uri="http://purl.org/dc/elements/1.1/"/>
    <ds:schemaRef ds:uri="http://schemas.microsoft.com/office/2006/documentManagement/types"/>
    <ds:schemaRef ds:uri="http://schemas.microsoft.com/office/2006/metadata/properties"/>
    <ds:schemaRef ds:uri="http://www.w3.org/XML/1998/namespace"/>
    <ds:schemaRef ds:uri="http://schemas.openxmlformats.org/package/2006/metadata/core-properties"/>
    <ds:schemaRef ds:uri="fabdc9d4-0c21-4045-bff7-92f4b8a28d70"/>
    <ds:schemaRef ds:uri="http://purl.org/dc/terms/"/>
    <ds:schemaRef ds:uri="http://schemas.microsoft.com/office/infopath/2007/PartnerControls"/>
    <ds:schemaRef ds:uri="d2b5d25f-2655-40b3-b974-6f6cad04e3f4"/>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Authorization</vt:lpstr>
      <vt:lpstr>Instructions</vt:lpstr>
      <vt:lpstr>Terminology</vt:lpstr>
      <vt:lpstr>Summary</vt:lpstr>
      <vt:lpstr>Bidder Profile</vt:lpstr>
      <vt:lpstr>Project Details</vt:lpstr>
      <vt:lpstr>Project Questions</vt:lpstr>
      <vt:lpstr>Hut Material &amp; Installation</vt:lpstr>
      <vt:lpstr>Hut Requirements</vt:lpstr>
      <vt:lpstr>Rack Elevations</vt:lpstr>
      <vt:lpstr>Floor Plans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Mike Dunne</dc:creator>
  <cp:keywords/>
  <dc:description/>
  <cp:lastModifiedBy>Ashley Hawkins</cp:lastModifiedBy>
  <cp:revision/>
  <dcterms:created xsi:type="dcterms:W3CDTF">2021-08-27T21:14:35Z</dcterms:created>
  <dcterms:modified xsi:type="dcterms:W3CDTF">2025-03-26T21:30:51Z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0x0101004231BBA0A886A943AED532922C0C4972</vt:lpwstr>
  </property>
  <property fmtid="{D5CDD505-2E9C-101B-9397-08002B2CF9AE}" pid="3" name="MediaServiceImageTags">
    <vt:lpwstr/>
  </property>
  <property fmtid="{D5CDD505-2E9C-101B-9397-08002B2CF9AE}" pid="4" name="_ExtendedDescription">
    <vt:lpwstr/>
  </property>
  <property fmtid="{D5CDD505-2E9C-101B-9397-08002B2CF9AE}" pid="5" name="Order">
    <vt:r8>19800</vt:r8>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TriggerFlowInfo">
    <vt:lpwstr/>
  </property>
</Properties>
</file>