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https://enengineering.sharepoint.com/sites/TM-FR-INTERNAL_PROCESSES/Shared Documents/Operations - Engagement Processes/Active Projects/HUB Harriman TN/RFP/5) Electronics RFP Pt2/"/>
    </mc:Choice>
  </mc:AlternateContent>
  <xr:revisionPtr revIDLastSave="2535" documentId="8_{C331A3F5-FF85-44FC-A258-31686F1E9D2E}" xr6:coauthVersionLast="47" xr6:coauthVersionMax="47" xr10:uidLastSave="{FF856B52-B046-554F-91DD-95C2A00BEEE3}"/>
  <bookViews>
    <workbookView xWindow="-75340" yWindow="2480" windowWidth="32080" windowHeight="19780" tabRatio="797" activeTab="4" xr2:uid="{AF67EFED-D5D7-4F0C-B9F6-A6150DEE7702}"/>
    <workbookView visibility="hidden" xWindow="0" yWindow="500" windowWidth="27640" windowHeight="16440" firstSheet="5" activeTab="5" xr2:uid="{E9BC6FEF-B952-4F48-8B89-4E1B4883166D}"/>
  </bookViews>
  <sheets>
    <sheet name="Authorization" sheetId="7" r:id="rId1"/>
    <sheet name="Instructions" sheetId="17" r:id="rId2"/>
    <sheet name="Terminology" sheetId="26" r:id="rId3"/>
    <sheet name="Bidder Profile" sheetId="4" r:id="rId4"/>
    <sheet name="Project Details" sheetId="32" r:id="rId5"/>
    <sheet name="Hardware" sheetId="37" r:id="rId6"/>
    <sheet name="Software" sheetId="40" r:id="rId7"/>
  </sheets>
  <externalReferences>
    <externalReference r:id="rId8"/>
    <externalReference r:id="rId9"/>
  </externalReferences>
  <definedNames>
    <definedName name="_xlnm._FilterDatabase" localSheetId="5" hidden="1">Hardware!$A$1:$M$1</definedName>
    <definedName name="_xlnm._FilterDatabase" localSheetId="6" hidden="1">Software!$A$1:$L$1</definedName>
    <definedName name="ADMIN_SLACK_LOOP_AERIAL">[1]Assumptions!$O$23</definedName>
    <definedName name="BAND_3\4">[1]Assumptions!$AF$27</definedName>
    <definedName name="BAND_CLAMP_3\4">[1]Assumptions!$AF$28</definedName>
    <definedName name="BAND_MOUNTING_PLATE">[1]Assumptions!$AF$29</definedName>
    <definedName name="CLOSURE_DROP_KITS">[1]Assumptions!$S$14</definedName>
    <definedName name="CLOSURES_EXTENDED_RUNS">[1]Assumptions!$AA$35</definedName>
    <definedName name="DROP_JHOOK_NON_WOOD">[1]Assumptions!$AF$43</definedName>
    <definedName name="DROP_JHOOK_WOOD">[1]Assumptions!$AF$42</definedName>
    <definedName name="ELECTRIC_SOH_PERCENT">[1]Assumptions!$G$8</definedName>
    <definedName name="ELECTRIC_SUG_PERCENT">[1]Assumptions!$G$9</definedName>
    <definedName name="FIBER_ADSS_048_MIX">[1]Assumptions!$AA$7</definedName>
    <definedName name="FIBER_ADSS_048_MIX_DJ">[1]Assumptions!$AA$22</definedName>
    <definedName name="FIBER_ADSS_072_MIX">[1]Assumptions!$AA$6</definedName>
    <definedName name="FIBER_ADSS_072_MIX_DJ">[1]Assumptions!$AA$21</definedName>
    <definedName name="FIBER_ADSS_096_MIX">[1]Assumptions!$AA$5</definedName>
    <definedName name="FIBER_ADSS_096_MIX_DJ">[1]Assumptions!$AA$20</definedName>
    <definedName name="FIBER_ADSS_144_MIX">[1]Assumptions!$AA$4</definedName>
    <definedName name="FIBER_ADSS_144_MIX_DJ">[1]Assumptions!$AA$19</definedName>
    <definedName name="FIBER_ADSS_288_MIX">[1]Assumptions!$AA$3</definedName>
    <definedName name="FIBER_ADSS_288_MIX_DJ">[1]Assumptions!$AA$18</definedName>
    <definedName name="FIBER_BUTT_SPLICE">[1]Assumptions!$O$25</definedName>
    <definedName name="FIBER_BUTT_SPLICE_AERIAL">[1]Assumptions!$O$31</definedName>
    <definedName name="FIBER_CREWS">[1]Details!$B$24</definedName>
    <definedName name="FIBER_FLAT_002_MIX">[1]Assumptions!$AA$10</definedName>
    <definedName name="FIBER_FLAT_004_MIX">[1]Assumptions!$AA$9</definedName>
    <definedName name="FIBER_FLAT_012_MIX">[1]Assumptions!$AA$8</definedName>
    <definedName name="FIBER_HW_144to48_TEMP_GRIP">[1]Assumptions!$AF$14</definedName>
    <definedName name="FIBER_MAINLINE_TOTAL_EST">[1]Assumptions!$N$9</definedName>
    <definedName name="FIBER_MAINLINE_UG_EST">[1]Assumptions!$N$8</definedName>
    <definedName name="FIBER_MICRO_048_MIX">[1]Assumptions!$AA$16</definedName>
    <definedName name="FIBER_MICRO_072_MIX">[1]Assumptions!$AA$15</definedName>
    <definedName name="FIBER_MICRO_096_MIX">[1]Assumptions!$AA$14</definedName>
    <definedName name="FIBER_MICRO_144_MIX">[1]Assumptions!$AA$13</definedName>
    <definedName name="FIBER_MICRO_288_MIX">[1]Assumptions!$AA$12</definedName>
    <definedName name="FIBER.HW_DA.BOLT_12">[1]Assumptions!$AF$15</definedName>
    <definedName name="FIBER.HW_DA.BOLT_14">[1]Assumptions!$AF$16</definedName>
    <definedName name="FIBER.HW_DA.BOLT_16">[1]Assumptions!$AF$17</definedName>
    <definedName name="FIBER.HW_DE.ALL_144_048">[1]Assumptions!$AJ$4</definedName>
    <definedName name="FIBER.HW_DTAN_144_048">[1]Assumptions!$AL$53</definedName>
    <definedName name="FIBER.HW_M.BOLT_08">[1]Assumptions!$AF$18</definedName>
    <definedName name="FIBER.HW_M.BOLT_10">[1]Assumptions!$AF$19</definedName>
    <definedName name="FIBER.HW_M.BOLT_12">[1]Assumptions!$AF$20</definedName>
    <definedName name="FIBER.HW_M.BOLT_14">[1]Assumptions!$AF$21</definedName>
    <definedName name="FIBER.HW_M.BOLT_16">[1]Assumptions!$AF$22</definedName>
    <definedName name="FIBER.HW_M.BOLT_18">[1]Assumptions!$AF$23</definedName>
    <definedName name="FIBER.HW_TAN_144_048">[1]Assumptions!$AL$37</definedName>
    <definedName name="GIS_ELECTRIC_POLES">[1]GIS!$H$23</definedName>
    <definedName name="GIS_NETWORK_CABINETS" localSheetId="5">[2]GIS!$Z$31</definedName>
    <definedName name="GIS_NETWORK_CABINETS" localSheetId="6">[2]GIS!$Z$31</definedName>
    <definedName name="GIS_NETWORK_CABINETS">[1]GIS!$Z$23</definedName>
    <definedName name="GIS_NETWORK_DIA">[2]GIS!$AA$31</definedName>
    <definedName name="GIS_NETWORK_HUTS">[2]GIS!$Y$31</definedName>
    <definedName name="GIS_NETWORK_OFFICES">[2]GIS!$X$31</definedName>
    <definedName name="GIS_SCADA" localSheetId="5">[2]GIS!$W$31</definedName>
    <definedName name="GIS_SCADA" localSheetId="6">[2]GIS!$W$31</definedName>
    <definedName name="GIS_SCADA">[1]GIS!$W$23</definedName>
    <definedName name="GUY_ANCHOR_SCREW">[1]Assumptions!$AF$32</definedName>
    <definedName name="GUY_AUX_EYE">[1]Assumptions!$AF$33</definedName>
    <definedName name="GUY_BRONZE_BONDING_CLAMP">[1]Assumptions!$AF$38</definedName>
    <definedName name="GUY_GRIP_1\4">[1]Assumptions!$AF$37</definedName>
    <definedName name="GUY_GUARD">[1]Assumptions!$AF$34</definedName>
    <definedName name="GUY_STRAND">[1]Assumptions!$AF$31</definedName>
    <definedName name="GUY\STRAND_GUY_ATTACH_BOLT_DOG_EAR">[1]Assumptions!$AF$35</definedName>
    <definedName name="GUY\STRAND_GUY_ATTACH_BOLT_RAMS_HORN">[1]Assumptions!$AF$36</definedName>
    <definedName name="HH_ESTIMATED">[1]Assumptions!$S$20</definedName>
    <definedName name="HH_LARGE">[1]Assumptions!$S$21</definedName>
    <definedName name="HH_MEDIUM">[1]Assumptions!$S$22</definedName>
    <definedName name="HH_SMALL">[1]Assumptions!$S$23</definedName>
    <definedName name="HH_XSMALL">[1]Assumptions!$S$24</definedName>
    <definedName name="INSTALL_CREWS">[1]Details!$B$30</definedName>
    <definedName name="MST_04_0100">[1]Assumptions!$AF$45</definedName>
    <definedName name="MST_04_0500">[1]Assumptions!$AF$46</definedName>
    <definedName name="MST_04_0750">[1]Assumptions!$AF$47</definedName>
    <definedName name="MST_04_1000">[1]Assumptions!$AF$48</definedName>
    <definedName name="MST_04_1500">[1]Assumptions!$AF$49</definedName>
    <definedName name="MST_06_0100">[1]Assumptions!$AF$50</definedName>
    <definedName name="MST_06_0500">[1]Assumptions!$AF$51</definedName>
    <definedName name="MST_06_0750">[1]Assumptions!$AF$52</definedName>
    <definedName name="MST_06_1000">[1]Assumptions!$AF$53</definedName>
    <definedName name="MST_06_1500">[1]Assumptions!$AF$54</definedName>
    <definedName name="MST_08_0100">[1]Assumptions!$AF$55</definedName>
    <definedName name="MST_08_0500">[1]Assumptions!$AF$56</definedName>
    <definedName name="MST_08_0750">[1]Assumptions!$AF$57</definedName>
    <definedName name="MST_08_1000">[1]Assumptions!$AF$58</definedName>
    <definedName name="MST_08_1500">[1]Assumptions!$AF$59</definedName>
    <definedName name="MST_12_0100">[1]Assumptions!$AF$60</definedName>
    <definedName name="MST_12_0500">[1]Assumptions!$AF$61</definedName>
    <definedName name="MST_12_0750">[1]Assumptions!$AF$62</definedName>
    <definedName name="MST_12_1000">[1]Assumptions!$AF$63</definedName>
    <definedName name="MST_12_1500">[1]Assumptions!$AF$64</definedName>
    <definedName name="NETWORK_GPON.CARDS_PER_NODE">[2]Assumptions!$X$18</definedName>
    <definedName name="NETWORK_ONTV" localSheetId="5">#REF!</definedName>
    <definedName name="NETWORK_ONTV" localSheetId="6">#REF!</definedName>
    <definedName name="NETWORK_ONTV">#REF!</definedName>
    <definedName name="NETWORK_ONTVD" localSheetId="5">#REF!</definedName>
    <definedName name="NETWORK_ONTVD" localSheetId="6">#REF!</definedName>
    <definedName name="NETWORK_ONTVD">#REF!</definedName>
    <definedName name="NETWORK_WIRELESS.EXTENDER" localSheetId="5">#REF!</definedName>
    <definedName name="NETWORK_WIRELESS.EXTENDER" localSheetId="6">#REF!</definedName>
    <definedName name="NETWORK_WIRELESS.EXTENDER">#REF!</definedName>
    <definedName name="NETWORK_WIRELESS.GATEWAY" localSheetId="5">#REF!</definedName>
    <definedName name="NETWORK_WIRELESS.GATEWAY" localSheetId="6">#REF!</definedName>
    <definedName name="NETWORK_WIRELESS.GATEWAY">#REF!</definedName>
    <definedName name="NID_PATCH_SC\APC_010">[1]Assumptions!$AF$72</definedName>
    <definedName name="NID_PATCH_SC\APC_025">[1]Assumptions!$AF$73</definedName>
    <definedName name="NID_PATCH_SC\APC_050">[1]Assumptions!$AF$74</definedName>
    <definedName name="NID_PATCH_SC\APC_075">[1]Assumptions!$AF$75</definedName>
    <definedName name="NID_PATCH_SC\APC_100">[1]Assumptions!$AF$76</definedName>
    <definedName name="NID_PATCH_SC\APC_125">[1]Assumptions!$AF$77</definedName>
    <definedName name="NID_PATCH_SC\APC_150">[1]Assumptions!$AF$78</definedName>
    <definedName name="No" localSheetId="5">#REF!</definedName>
    <definedName name="No" localSheetId="6">#REF!</definedName>
    <definedName name="No">#REF!</definedName>
    <definedName name="Optical_100G" localSheetId="5">#REF!</definedName>
    <definedName name="Optical_100G" localSheetId="6">#REF!</definedName>
    <definedName name="Optical_100G">#REF!</definedName>
    <definedName name="Optical_10G" localSheetId="5">#REF!</definedName>
    <definedName name="Optical_10G" localSheetId="6">#REF!</definedName>
    <definedName name="Optical_10G">#REF!</definedName>
    <definedName name="Optical_400G" localSheetId="5">#REF!</definedName>
    <definedName name="Optical_400G" localSheetId="6">#REF!</definedName>
    <definedName name="Optical_400G">#REF!</definedName>
    <definedName name="_xlnm.Print_Area" localSheetId="5">Hardware!$A$1:$I$7</definedName>
    <definedName name="_xlnm.Print_Area" localSheetId="6">Software!$A$1:$I$6</definedName>
    <definedName name="_xlnm.Print_Titles" localSheetId="5">Hardware!$1:$1</definedName>
    <definedName name="_xlnm.Print_Titles" localSheetId="6">Software!$1:$1</definedName>
    <definedName name="PT_DROP_0100">[1]Assumptions!$AF$65</definedName>
    <definedName name="PT_DROP_0350">[1]Assumptions!$AF$66</definedName>
    <definedName name="PT_DROP_0500">[1]Assumptions!$AF$67</definedName>
    <definedName name="PT_DROP_0750">[1]Assumptions!$AF$68</definedName>
    <definedName name="PT_DROP_1000">[1]Assumptions!$AF$69</definedName>
    <definedName name="PT_DROP_1200">[1]Assumptions!$AF$70</definedName>
    <definedName name="PT_DROP_1500">[1]Assumptions!$AF$71</definedName>
    <definedName name="SPLICE_MAINLINE">[1]Labor!$D$55</definedName>
    <definedName name="SPLITTER_CABINET">[1]Assumptions!$AA$37</definedName>
    <definedName name="SPLITTERS_32">[1]Assumptions!$O$33</definedName>
    <definedName name="SPLITTERS_32_AERIAL">[1]Assumptions!$O$34</definedName>
    <definedName name="STRAND_LASH_PERCENT">[1]Assumptions!$N$13</definedName>
    <definedName name="STRAND\LASH_LASH">[1]Assumptions!$AF$79</definedName>
    <definedName name="STRAND\LASH_LASHING_CLAMP">[1]Assumptions!$AF$81</definedName>
    <definedName name="STRAND\LASH_SUSPENSION_3BOLT">[1]Assumptions!$AF$80</definedName>
    <definedName name="Subscriber_Speeds" localSheetId="5">#REF!</definedName>
    <definedName name="Subscriber_Speeds" localSheetId="6">#REF!</definedName>
    <definedName name="Subscriber_Speeds">#REF!</definedName>
    <definedName name="SUBSCRIBERS" localSheetId="5">[2]Assumptions!$K$30</definedName>
    <definedName name="SUBSCRIBERS" localSheetId="6">[2]Assumptions!$K$30</definedName>
    <definedName name="SUBSCRIBERS">[1]Assumptions!$I$30</definedName>
    <definedName name="UG_POLYDOME_MARKER">[1]Assumptions!$AF$40</definedName>
    <definedName name="UG_U_GUARD">[1]Assumptions!$AF$39</definedName>
    <definedName name="VIDEO_TAKERATE">[2]Assumptions!$AE$46</definedName>
    <definedName name="X_M.MAT_CIGAR_MARKERS">[1]Assumptions!$AF$30</definedName>
    <definedName name="X_M.MAT_LOC_NUT">[1]Assumptions!$AF$24</definedName>
    <definedName name="Yes" localSheetId="5">#REF!</definedName>
    <definedName name="Yes" localSheetId="6">#REF!</definedName>
    <definedName name="Y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40" l="1"/>
  <c r="K5" i="40" s="1"/>
  <c r="D4" i="40"/>
  <c r="K4" i="40" s="1"/>
  <c r="D3" i="40"/>
  <c r="K3" i="40" s="1"/>
  <c r="K7" i="40" l="1"/>
  <c r="B15" i="7" s="1"/>
  <c r="D5" i="37" l="1"/>
  <c r="K5" i="37" s="1"/>
  <c r="D4" i="37"/>
  <c r="K4" i="37" s="1"/>
  <c r="D3" i="37"/>
  <c r="K3" i="37" s="1"/>
  <c r="K8" i="37" l="1"/>
  <c r="B14" i="7" s="1"/>
  <c r="B16" i="7" s="1"/>
</calcChain>
</file>

<file path=xl/sharedStrings.xml><?xml version="1.0" encoding="utf-8"?>
<sst xmlns="http://schemas.openxmlformats.org/spreadsheetml/2006/main" count="190" uniqueCount="137">
  <si>
    <t xml:space="preserve">The undersigned certifies that he/she understands the nature and character of the work to be bid, and further certifies that the Electronics Supplier is sufficiently equipped and skilled to provide these services. The Bidder understands that the Client will use both subjective and objective criteria to evaluate the Electronics Supplier's qualifications. The Electronics Supplier understands that providing this information to the Client does not guarantee any award or an invitation to bid on future projects.
By signing below, I, as an authorized agent of the Electronics Supplier, certify that all of the above information is correct and understand that inaccurate data may be grounds to reject our bid proposal.
*To be signed by an officer of the company or an individual authorized by an officer of the company. </t>
  </si>
  <si>
    <t>DATE:</t>
  </si>
  <si>
    <t>CLIENT NAME:</t>
  </si>
  <si>
    <t>Harriman Utility Board</t>
  </si>
  <si>
    <t>BIDDER COMPANY NAME:</t>
  </si>
  <si>
    <t xml:space="preserve"> BIDDER AGENT NAME:</t>
  </si>
  <si>
    <t>BIDDER AGENT TITLE:</t>
  </si>
  <si>
    <t>SIGNATURE:</t>
  </si>
  <si>
    <t>Step</t>
  </si>
  <si>
    <t>Worksheet</t>
  </si>
  <si>
    <t>Instructions</t>
  </si>
  <si>
    <t>Authorization</t>
  </si>
  <si>
    <t>This tab, intended to provide a summary explanation of each tab and brief instructions regarding the bid process.</t>
  </si>
  <si>
    <t>Terminology</t>
  </si>
  <si>
    <t>Review key terminology for the RFP documentation.</t>
  </si>
  <si>
    <t>Summary</t>
  </si>
  <si>
    <t xml:space="preserve">This pricing summary from the "Equipment List" tab will auto populate the bid results. </t>
  </si>
  <si>
    <t>Bidder Profile</t>
  </si>
  <si>
    <t>Answer questions related about the Company related to this project and performing the work.</t>
  </si>
  <si>
    <t>Project Details</t>
  </si>
  <si>
    <t xml:space="preserve">These are details about the project that will aid the bidder in completing the proposal and clarifying scope expectations. </t>
  </si>
  <si>
    <t xml:space="preserve">Enter material unit pricing for all materials and shipping total. Avoid greyed boxes. These are the materials to be supplied by the Electronics Supplier. Provide Lead Times for equipment that is not immediatly in stock and available for shipment. Enter comments as needed to clarify prosposal intent. </t>
  </si>
  <si>
    <t>All Worksheets</t>
  </si>
  <si>
    <t>Print the workbook, sign the authorization, and follow the RFP Instruction document to submit the bid.</t>
  </si>
  <si>
    <t>Send electronic copies of this and all other bid package documents as prescribed in the RFP Instruction document. ***If RFP requires a sealed bid public open, do not send electronic copies before the opening.</t>
  </si>
  <si>
    <t>RFP Terminology</t>
  </si>
  <si>
    <t>Harriman Utility Board "HUB"</t>
  </si>
  <si>
    <t>Harriman Utility Board is the municipal project sponsor. They may also be referred to as "HUB" or The Client.</t>
  </si>
  <si>
    <t>EN Communications</t>
  </si>
  <si>
    <t>EN Communications is the project consultant for HUB, and may also be referred to as the Consultant.</t>
  </si>
  <si>
    <t>Electronics Supplier / Supplier</t>
  </si>
  <si>
    <t>A supplier refers to a bidder whose RFP response is to provide Scope of Service, as identified on the Authorization tab.</t>
  </si>
  <si>
    <t>Bidder</t>
  </si>
  <si>
    <t xml:space="preserve">Bidder refers to any third party service provider that intends to submit an RFP response. </t>
  </si>
  <si>
    <t>Category</t>
  </si>
  <si>
    <t>#</t>
  </si>
  <si>
    <t>Response (Y/N)</t>
  </si>
  <si>
    <t>Supporting Comments</t>
  </si>
  <si>
    <t>1.0</t>
  </si>
  <si>
    <t>General Information and Corporate History</t>
  </si>
  <si>
    <t>Firm Name:</t>
  </si>
  <si>
    <t>Contact Name:</t>
  </si>
  <si>
    <t>Contact Title:</t>
  </si>
  <si>
    <t xml:space="preserve">Physical Address: </t>
  </si>
  <si>
    <t xml:space="preserve">Mailing Address: </t>
  </si>
  <si>
    <t xml:space="preserve">Telephone:  </t>
  </si>
  <si>
    <t xml:space="preserve">E-mail: </t>
  </si>
  <si>
    <t>1.2</t>
  </si>
  <si>
    <t xml:space="preserve">Years in business under present name and legally organized structure: </t>
  </si>
  <si>
    <t>1.3</t>
  </si>
  <si>
    <t>How many years has Electronics Supplier been in business providing electronics material for telecom and utilities projects?</t>
  </si>
  <si>
    <t>2.0</t>
  </si>
  <si>
    <t>Citations, Penalties, Legal Actions and Judgments</t>
  </si>
  <si>
    <t>2.1</t>
  </si>
  <si>
    <t>Has the Electronics Supplier had any contractual penalties, legal proceedings, lawsuits and/or claims filed against the Electronics Supplier contending breach of contract requirements or specifications within the last five years?</t>
  </si>
  <si>
    <t>2.2</t>
  </si>
  <si>
    <t>Provide detailed information regarding all contractual penalties, legal proceedings, lawsuits and/or claims filed against the Electronics Supplier contending breach of contract requirements or specifications within the last five years.   List all actions on separate sheet(s)</t>
  </si>
  <si>
    <t>2.3</t>
  </si>
  <si>
    <t>Has the Electronics Supplier filed any lawsuits against a Utility within the last five years?</t>
  </si>
  <si>
    <t>2.4</t>
  </si>
  <si>
    <t>Provide detailed information regarding all lawsuits filed by the Electronics Supplier against a Utility within the last five years.  Please list all actions on separate sheet(s)</t>
  </si>
  <si>
    <t>2.5</t>
  </si>
  <si>
    <t>Has Electronics Supplier filed for bankruptcy within the last five years? If yes, state year in Supporting Comments.</t>
  </si>
  <si>
    <t>3.0</t>
  </si>
  <si>
    <t>Reference Projects for Utility Broadband</t>
  </si>
  <si>
    <t>3.1</t>
  </si>
  <si>
    <t xml:space="preserve">Project 1: </t>
  </si>
  <si>
    <t xml:space="preserve">Utility:     </t>
  </si>
  <si>
    <t>Address 1:</t>
  </si>
  <si>
    <t>Address 2:</t>
  </si>
  <si>
    <t>City, ST ZIP</t>
  </si>
  <si>
    <t>Contact:</t>
  </si>
  <si>
    <t>Title:</t>
  </si>
  <si>
    <t>Phone:</t>
  </si>
  <si>
    <t>Email:</t>
  </si>
  <si>
    <t>Type of Project (grid modernization, SCADA, Fiber to the Home, etc.)</t>
  </si>
  <si>
    <t>Type of Contract (Hourly, Sum, Other)</t>
  </si>
  <si>
    <t>Project Start &amp; End Date:</t>
  </si>
  <si>
    <t>3.2</t>
  </si>
  <si>
    <t xml:space="preserve">Project 2: </t>
  </si>
  <si>
    <t>3.3</t>
  </si>
  <si>
    <t xml:space="preserve">Project 3: </t>
  </si>
  <si>
    <t>Topic</t>
  </si>
  <si>
    <t>Description</t>
  </si>
  <si>
    <t>Bid Scope</t>
  </si>
  <si>
    <t>Equipment Condition</t>
  </si>
  <si>
    <t>All software must be in new condition. Used/refurbished alternatives will not be considered.</t>
  </si>
  <si>
    <t>Alternate Materials</t>
  </si>
  <si>
    <t>Alternative equipment and software will not be considered for this bid.</t>
  </si>
  <si>
    <t>Delivery Schedule By Location</t>
  </si>
  <si>
    <t>This equipment is designated for three site facilities, which are being constructed on a staggered schedule. If all equipment is available initially, the client is prepared to receive the complete shipment at once. However, if fulfillment requires multiple shipments, it may be possible without impacting the project timeline. Targeted equipment delivery dates are shown below. If these dates cannot be met, please include estimated lead times in the "Materials List" tab.</t>
  </si>
  <si>
    <t>Delivery Schedule: Location 1 - Main Office + Spares</t>
  </si>
  <si>
    <t>Delivery Schedule: Location 2 - Blair</t>
  </si>
  <si>
    <t>July 2025</t>
  </si>
  <si>
    <t>Delivery Schedule: Location 3 - Midtown</t>
  </si>
  <si>
    <t>August 2025</t>
  </si>
  <si>
    <t>Purchasing Method / Terms</t>
  </si>
  <si>
    <t>The Supplier should provide confirmation of delivery schedule for all equipment upon notification of award. The Client will issue a single PO for the total order. The Supplier may invoice for equipment that has shipped with with Net 30 terms.</t>
  </si>
  <si>
    <t>Shipment Receiving Location</t>
  </si>
  <si>
    <t>Final shipping location is TBD and will be communicated to the winning bidder(s). For shipping price estimates, use the following address:
130 Pansy Hill Road 
Harriman, TN  37748</t>
  </si>
  <si>
    <t>Vendor</t>
  </si>
  <si>
    <t>Vendor Part Number</t>
  </si>
  <si>
    <t>Total</t>
  </si>
  <si>
    <t>Main Office</t>
  </si>
  <si>
    <t>Blair</t>
  </si>
  <si>
    <t>Midtown/       I-40</t>
  </si>
  <si>
    <t>Spares</t>
  </si>
  <si>
    <t>Unit Price</t>
  </si>
  <si>
    <t>Lead Time
(Weeks)</t>
  </si>
  <si>
    <t>Comments</t>
  </si>
  <si>
    <t>Shipping</t>
  </si>
  <si>
    <t>Carrier Grade NAT hardware</t>
  </si>
  <si>
    <t>Imperium Data/A-10</t>
  </si>
  <si>
    <t>TH3350-D20-CGN</t>
  </si>
  <si>
    <t>Thunder 3350 CGN, 1U, 1xCPU, 4x40GF, 4x25GF, 4x10GF, 2x1GF, 6x1GC, 32GB, 1xSSD, LOM, Railkit, DC Power</t>
  </si>
  <si>
    <t>GOLD SUPPORT 1 YEAR</t>
  </si>
  <si>
    <t>24x7 Technical Support Access / Advanced HardwareReplacement - 1 year</t>
  </si>
  <si>
    <t>HC-SAAS-1YR-250GBPS-BDL</t>
  </si>
  <si>
    <t>1 Year Subscription to Harmony Controller SaaS with Gold Support; ? Thunder instances; 250 Gbps aggregate Managed Bandwidth Units of Thunder</t>
  </si>
  <si>
    <t>Software/licensing</t>
  </si>
  <si>
    <t>VMware</t>
  </si>
  <si>
    <t>VCF-VSP-STD-8</t>
  </si>
  <si>
    <t>VMware vSphere Standard 8 year 1 (licensed by CPU cores)</t>
  </si>
  <si>
    <t>n/a</t>
  </si>
  <si>
    <t>VMware vSphere Standard 8 year 2 (licensed by CPU cores)</t>
  </si>
  <si>
    <t>VMware vSphere Standard 8 year 3 (licensed by CPU cores)</t>
  </si>
  <si>
    <t>BID SUMMARY</t>
  </si>
  <si>
    <t xml:space="preserve">Electronics Pt2 Bid Authorization </t>
  </si>
  <si>
    <t>Software Total</t>
  </si>
  <si>
    <t>Hardware Total</t>
  </si>
  <si>
    <t>Bid Total</t>
  </si>
  <si>
    <t>This bid is divided into 2 Categories, each with the following tab naming conventions:
1) Hardware
2) Software
Each bidder may choose to bid on all categories or only a single tab. However, each tab that is bid must be bid completely, without any exclusions. If exclusions are discovered on a tab that has been partially bid, that tab may not be eligible for award. During the sealed bid public open, each category total will be read aloud along with the group total. Multiple bidders may be awarded based on the best value of each tab.</t>
  </si>
  <si>
    <t>Hardware</t>
  </si>
  <si>
    <t>Software</t>
  </si>
  <si>
    <t xml:space="preserve">Enter material unit pricing for all materials and shipping total. Avoid greyed boxes. These are the materials to be supplied by the Electronics Supplier. Enter comments as needed to clarify prosposal intent. </t>
  </si>
  <si>
    <t>The authorization statement should be reviewed and signed by an officer of the Electronics Suppler bid company. The equipment total summary will auto populate from the bid list tabs.</t>
  </si>
  <si>
    <t>May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</si>
</sst>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_);_(&quot;$&quot;* \(#,##0\);_(&quot;$&quot;* &quot;-&quot;??_);_(@_)"/>
  </numFmts>
  <fonts count="18" x14ac:knownFonts="1">
    <font>
      <sz val="11"/>
      <color theme="1"/>
      <name val="Calibri"/>
      <family val="2"/>
      <scheme val="minor"/>
    </font>
    <font>
      <sz val="12"/>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b/>
      <sz val="12"/>
      <color theme="5" tint="-0.24994659260841701"/>
      <name val="Calibri"/>
      <family val="2"/>
      <scheme val="minor"/>
    </font>
    <font>
      <sz val="8"/>
      <name val="Calibri"/>
      <family val="2"/>
      <scheme val="minor"/>
    </font>
    <font>
      <sz val="11"/>
      <name val="Arial"/>
      <family val="2"/>
    </font>
    <font>
      <sz val="11"/>
      <color theme="1"/>
      <name val="Arial"/>
      <family val="2"/>
    </font>
    <font>
      <sz val="11"/>
      <color rgb="FFFF0000"/>
      <name val="Arial"/>
      <family val="2"/>
    </font>
    <font>
      <b/>
      <sz val="11"/>
      <name val="Arial"/>
      <family val="2"/>
    </font>
    <font>
      <sz val="10"/>
      <color rgb="FF000000"/>
      <name val="Arial"/>
      <family val="2"/>
    </font>
    <font>
      <sz val="11"/>
      <color rgb="FF000000"/>
      <name val="Calibri"/>
      <family val="2"/>
      <scheme val="minor"/>
    </font>
    <font>
      <u/>
      <sz val="10"/>
      <color theme="10"/>
      <name val="Arial"/>
      <family val="2"/>
    </font>
    <font>
      <sz val="11"/>
      <color rgb="FF000000"/>
      <name val="Arial"/>
      <family val="2"/>
    </font>
    <font>
      <sz val="22"/>
      <color theme="1"/>
      <name val="Arial"/>
      <family val="2"/>
    </font>
    <font>
      <b/>
      <sz val="12"/>
      <color theme="1" tint="4.9989318521683403E-2"/>
      <name val="Calibri"/>
      <family val="2"/>
      <scheme val="minor"/>
    </font>
    <font>
      <sz val="12"/>
      <color theme="1" tint="4.9989318521683403E-2"/>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7" tint="0.59996337778862885"/>
        <bgColor indexed="65"/>
      </patternFill>
    </fill>
    <fill>
      <patternFill patternType="solid">
        <fgColor theme="2" tint="-9.9948118533890809E-2"/>
        <bgColor indexed="65"/>
      </patternFill>
    </fill>
    <fill>
      <patternFill patternType="solid">
        <fgColor theme="2"/>
      </patternFill>
    </fill>
    <fill>
      <patternFill patternType="solid">
        <fgColor theme="2" tint="-9.9948118533890809E-2"/>
        <bgColor indexed="64"/>
      </patternFill>
    </fill>
    <fill>
      <patternFill patternType="solid">
        <fgColor theme="2" tint="-0.24994659260841701"/>
        <bgColor indexed="65"/>
      </patternFill>
    </fill>
    <fill>
      <patternFill patternType="solid">
        <fgColor rgb="FFD9D9D9"/>
        <bgColor rgb="FF000000"/>
      </patternFill>
    </fill>
    <fill>
      <patternFill patternType="solid">
        <fgColor theme="9" tint="0.79998168889431442"/>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auto="1"/>
      </top>
      <bottom/>
      <diagonal/>
    </border>
    <border>
      <left/>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4">
    <xf numFmtId="0" fontId="0" fillId="0" borderId="0"/>
    <xf numFmtId="44" fontId="2" fillId="0" borderId="0" applyFont="0" applyFill="0" applyBorder="0" applyAlignment="0" applyProtection="0"/>
    <xf numFmtId="49" fontId="3" fillId="3" borderId="4">
      <alignment horizontal="left"/>
    </xf>
    <xf numFmtId="49" fontId="3" fillId="3" borderId="3">
      <alignment horizontal="left"/>
    </xf>
    <xf numFmtId="0" fontId="4" fillId="4" borderId="5">
      <alignment horizontal="left" vertical="center"/>
    </xf>
    <xf numFmtId="0" fontId="4" fillId="5" borderId="0"/>
    <xf numFmtId="0" fontId="3" fillId="0" borderId="0"/>
    <xf numFmtId="0" fontId="4" fillId="0" borderId="5">
      <alignment horizontal="left" vertical="center"/>
    </xf>
    <xf numFmtId="0" fontId="4" fillId="5" borderId="5">
      <alignment horizontal="left" vertical="center"/>
    </xf>
    <xf numFmtId="49" fontId="3" fillId="3" borderId="6">
      <alignment horizontal="center" wrapText="1"/>
    </xf>
    <xf numFmtId="49" fontId="3" fillId="3" borderId="7">
      <alignment horizontal="left"/>
    </xf>
    <xf numFmtId="0" fontId="5" fillId="6" borderId="8"/>
    <xf numFmtId="0" fontId="4" fillId="5" borderId="9"/>
    <xf numFmtId="0" fontId="4" fillId="0" borderId="8">
      <alignment horizontal="right" vertical="center"/>
    </xf>
    <xf numFmtId="0" fontId="4" fillId="5" borderId="8"/>
    <xf numFmtId="1" fontId="3" fillId="0" borderId="9">
      <alignment horizontal="center" vertical="center"/>
    </xf>
    <xf numFmtId="0" fontId="4" fillId="7" borderId="8">
      <alignment horizontal="right" vertical="center"/>
    </xf>
    <xf numFmtId="0" fontId="11" fillId="0" borderId="0"/>
    <xf numFmtId="43" fontId="11" fillId="0" borderId="0" applyFont="0" applyFill="0" applyBorder="0" applyAlignment="0" applyProtection="0"/>
    <xf numFmtId="44" fontId="11" fillId="0" borderId="0" applyFont="0" applyFill="0" applyBorder="0" applyAlignment="0" applyProtection="0"/>
    <xf numFmtId="0" fontId="12" fillId="0" borderId="0"/>
    <xf numFmtId="0" fontId="13" fillId="0" borderId="0" applyNumberFormat="0" applyFill="0" applyBorder="0" applyAlignment="0" applyProtection="0"/>
    <xf numFmtId="0" fontId="2" fillId="0" borderId="0"/>
    <xf numFmtId="0" fontId="1" fillId="0" borderId="0"/>
  </cellStyleXfs>
  <cellXfs count="79">
    <xf numFmtId="0" fontId="0" fillId="0" borderId="0" xfId="0"/>
    <xf numFmtId="0" fontId="7" fillId="0" borderId="0" xfId="0" applyFont="1"/>
    <xf numFmtId="0" fontId="8" fillId="0" borderId="0" xfId="0" applyFont="1"/>
    <xf numFmtId="0" fontId="9" fillId="0" borderId="0" xfId="0" applyFont="1"/>
    <xf numFmtId="0" fontId="7" fillId="0" borderId="1" xfId="0" applyFont="1" applyBorder="1" applyAlignment="1">
      <alignment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pplyProtection="1">
      <alignment vertical="center"/>
      <protection locked="0"/>
    </xf>
    <xf numFmtId="49" fontId="10" fillId="0" borderId="0" xfId="0" applyNumberFormat="1" applyFont="1" applyAlignment="1">
      <alignment horizontal="center" vertical="center" wrapText="1"/>
    </xf>
    <xf numFmtId="0" fontId="10" fillId="0" borderId="0" xfId="0" applyFont="1" applyAlignment="1">
      <alignment horizontal="left" vertical="center" wrapText="1"/>
    </xf>
    <xf numFmtId="0" fontId="7" fillId="0" borderId="0" xfId="0" applyFont="1" applyAlignment="1" applyProtection="1">
      <alignment vertical="center" wrapText="1"/>
      <protection locked="0"/>
    </xf>
    <xf numFmtId="49" fontId="7" fillId="0" borderId="0" xfId="0" applyNumberFormat="1"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wrapText="1"/>
    </xf>
    <xf numFmtId="0" fontId="7" fillId="0" borderId="0" xfId="0" applyFont="1" applyAlignment="1">
      <alignment horizontal="left" vertical="center" wrapText="1"/>
    </xf>
    <xf numFmtId="0" fontId="9" fillId="0" borderId="0" xfId="0" applyFont="1" applyAlignment="1" applyProtection="1">
      <alignment vertical="center"/>
      <protection locked="0"/>
    </xf>
    <xf numFmtId="0" fontId="9" fillId="0" borderId="0" xfId="0" applyFont="1" applyAlignment="1" applyProtection="1">
      <alignment vertical="center" wrapText="1"/>
      <protection locked="0"/>
    </xf>
    <xf numFmtId="49" fontId="7" fillId="0" borderId="0" xfId="0" applyNumberFormat="1" applyFont="1" applyAlignment="1" applyProtection="1">
      <alignment horizontal="center" vertical="center" wrapText="1"/>
      <protection locked="0"/>
    </xf>
    <xf numFmtId="49" fontId="10" fillId="2" borderId="10" xfId="0" applyNumberFormat="1" applyFont="1" applyFill="1" applyBorder="1" applyAlignment="1">
      <alignment horizontal="center" vertical="center" wrapText="1"/>
    </xf>
    <xf numFmtId="0" fontId="10" fillId="2" borderId="10" xfId="0" applyFont="1" applyFill="1" applyBorder="1" applyAlignment="1">
      <alignment horizontal="left" vertical="center" wrapText="1"/>
    </xf>
    <xf numFmtId="0" fontId="10" fillId="2" borderId="10" xfId="0" applyFont="1" applyFill="1" applyBorder="1" applyAlignment="1" applyProtection="1">
      <alignment horizontal="center" vertical="center" wrapText="1"/>
      <protection locked="0"/>
    </xf>
    <xf numFmtId="0" fontId="10" fillId="2" borderId="10" xfId="0" applyFont="1" applyFill="1" applyBorder="1" applyAlignment="1" applyProtection="1">
      <alignment vertical="center" wrapText="1"/>
      <protection locked="0"/>
    </xf>
    <xf numFmtId="0" fontId="8" fillId="0" borderId="0" xfId="0" applyFont="1" applyAlignment="1">
      <alignment vertical="center" wrapText="1"/>
    </xf>
    <xf numFmtId="0" fontId="7" fillId="0" borderId="1" xfId="0" applyFont="1" applyBorder="1" applyAlignment="1">
      <alignment horizontal="right" vertical="center"/>
    </xf>
    <xf numFmtId="0" fontId="7" fillId="0" borderId="1" xfId="0" applyFont="1" applyBorder="1" applyAlignment="1">
      <alignment horizontal="left" vertical="center" wrapText="1"/>
    </xf>
    <xf numFmtId="0" fontId="14" fillId="0" borderId="11" xfId="0" applyFont="1" applyBorder="1" applyAlignment="1">
      <alignment vertical="center"/>
    </xf>
    <xf numFmtId="0" fontId="7" fillId="0" borderId="13" xfId="0" applyFont="1" applyBorder="1" applyAlignment="1">
      <alignment vertical="center" wrapText="1"/>
    </xf>
    <xf numFmtId="0" fontId="14" fillId="0" borderId="13" xfId="0" applyFont="1" applyBorder="1" applyAlignment="1">
      <alignment horizontal="left" vertical="center"/>
    </xf>
    <xf numFmtId="0" fontId="10" fillId="0" borderId="1" xfId="0" applyFont="1" applyBorder="1" applyAlignment="1">
      <alignment horizontal="center" vertical="center" wrapText="1"/>
    </xf>
    <xf numFmtId="0" fontId="10" fillId="0" borderId="1" xfId="0" applyFont="1" applyBorder="1" applyAlignment="1">
      <alignment vertical="center"/>
    </xf>
    <xf numFmtId="0" fontId="7" fillId="0" borderId="0" xfId="0" applyFont="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164" fontId="16" fillId="0" borderId="1" xfId="1" applyNumberFormat="1" applyFont="1" applyFill="1" applyBorder="1" applyAlignment="1" applyProtection="1">
      <alignment horizontal="center" vertical="center" wrapText="1"/>
    </xf>
    <xf numFmtId="0" fontId="16" fillId="0" borderId="1" xfId="23" applyFont="1" applyBorder="1" applyAlignment="1">
      <alignment horizontal="center" vertical="center"/>
    </xf>
    <xf numFmtId="0" fontId="16" fillId="0" borderId="1" xfId="23" applyFont="1" applyBorder="1" applyAlignment="1">
      <alignment horizontal="center" vertical="center" wrapText="1"/>
    </xf>
    <xf numFmtId="0" fontId="16" fillId="9" borderId="1" xfId="23" applyFont="1" applyFill="1" applyBorder="1" applyAlignment="1">
      <alignment horizontal="left" vertical="center"/>
    </xf>
    <xf numFmtId="0" fontId="17" fillId="9" borderId="1" xfId="23" applyFont="1" applyFill="1" applyBorder="1" applyAlignment="1">
      <alignment horizontal="left" vertical="center"/>
    </xf>
    <xf numFmtId="0" fontId="17" fillId="9" borderId="1" xfId="23" applyFont="1" applyFill="1" applyBorder="1" applyAlignment="1">
      <alignment horizontal="left" vertical="center" wrapText="1"/>
    </xf>
    <xf numFmtId="0" fontId="17" fillId="9" borderId="1" xfId="23" applyFont="1" applyFill="1" applyBorder="1" applyAlignment="1">
      <alignment horizontal="center" vertical="center"/>
    </xf>
    <xf numFmtId="0" fontId="17" fillId="0" borderId="1" xfId="23" applyFont="1" applyBorder="1" applyAlignment="1">
      <alignment horizontal="left" vertical="center"/>
    </xf>
    <xf numFmtId="0" fontId="17" fillId="0" borderId="1" xfId="23" applyFont="1" applyBorder="1" applyAlignment="1">
      <alignment horizontal="left" vertical="center" wrapText="1"/>
    </xf>
    <xf numFmtId="0" fontId="17" fillId="0" borderId="1" xfId="23" applyFont="1" applyBorder="1" applyAlignment="1">
      <alignment horizontal="center" vertical="center"/>
    </xf>
    <xf numFmtId="0" fontId="16" fillId="9" borderId="1" xfId="23" applyFont="1" applyFill="1" applyBorder="1" applyAlignment="1">
      <alignment horizontal="left" vertical="center" wrapText="1"/>
    </xf>
    <xf numFmtId="0" fontId="16" fillId="9" borderId="1" xfId="23" applyFont="1" applyFill="1" applyBorder="1" applyAlignment="1">
      <alignment horizontal="center" vertical="center"/>
    </xf>
    <xf numFmtId="44" fontId="16" fillId="0" borderId="1" xfId="1" applyFont="1" applyBorder="1" applyAlignment="1">
      <alignment horizontal="center" vertical="center"/>
    </xf>
    <xf numFmtId="0" fontId="8" fillId="0" borderId="0" xfId="0" applyFont="1" applyAlignment="1">
      <alignment vertical="center"/>
    </xf>
    <xf numFmtId="17" fontId="8" fillId="0" borderId="0" xfId="0" quotePrefix="1" applyNumberFormat="1" applyFont="1" applyAlignment="1">
      <alignment vertical="center" wrapText="1"/>
    </xf>
    <xf numFmtId="0" fontId="8" fillId="0" borderId="0" xfId="0" quotePrefix="1" applyFont="1" applyAlignment="1">
      <alignment vertical="center" wrapText="1"/>
    </xf>
    <xf numFmtId="44" fontId="16" fillId="0" borderId="1" xfId="1" applyFont="1" applyFill="1" applyBorder="1" applyAlignment="1" applyProtection="1">
      <alignment horizontal="center" vertical="center" wrapText="1"/>
    </xf>
    <xf numFmtId="44" fontId="16" fillId="0" borderId="1" xfId="1" applyFont="1" applyBorder="1" applyAlignment="1">
      <alignment horizontal="right" vertical="center"/>
    </xf>
    <xf numFmtId="0" fontId="17" fillId="0" borderId="1" xfId="23" applyFont="1" applyBorder="1" applyAlignment="1">
      <alignment horizontal="right" vertical="center"/>
    </xf>
    <xf numFmtId="44" fontId="17" fillId="0" borderId="1" xfId="23" applyNumberFormat="1" applyFont="1" applyBorder="1" applyAlignment="1">
      <alignment horizontal="right" vertical="center"/>
    </xf>
    <xf numFmtId="0" fontId="17" fillId="0" borderId="12" xfId="23" applyFont="1" applyBorder="1" applyAlignment="1">
      <alignment horizontal="center" vertical="center"/>
    </xf>
    <xf numFmtId="0" fontId="17" fillId="0" borderId="2" xfId="23" applyFont="1" applyBorder="1" applyAlignment="1">
      <alignment horizontal="left" vertical="center"/>
    </xf>
    <xf numFmtId="44" fontId="16" fillId="0" borderId="14" xfId="1" applyFont="1" applyFill="1" applyBorder="1" applyAlignment="1" applyProtection="1">
      <alignment horizontal="center" vertical="center" wrapText="1"/>
    </xf>
    <xf numFmtId="44" fontId="16" fillId="0" borderId="11" xfId="1" applyFont="1" applyFill="1" applyBorder="1" applyAlignment="1" applyProtection="1">
      <alignment horizontal="center" vertical="center" wrapText="1"/>
    </xf>
    <xf numFmtId="0" fontId="17" fillId="0" borderId="11" xfId="23" applyFont="1" applyBorder="1" applyAlignment="1">
      <alignment horizontal="right" vertical="center"/>
    </xf>
    <xf numFmtId="0" fontId="7" fillId="0" borderId="11" xfId="0" applyFont="1" applyBorder="1" applyAlignment="1">
      <alignment horizontal="right" vertical="center"/>
    </xf>
    <xf numFmtId="0" fontId="7" fillId="0" borderId="11" xfId="0" applyFont="1" applyBorder="1" applyAlignment="1">
      <alignment vertical="center"/>
    </xf>
    <xf numFmtId="44" fontId="17" fillId="0" borderId="14" xfId="1" applyFont="1" applyBorder="1" applyAlignment="1">
      <alignment horizontal="right" vertical="center"/>
    </xf>
    <xf numFmtId="44" fontId="16" fillId="10" borderId="1" xfId="1" applyFont="1" applyFill="1" applyBorder="1" applyAlignment="1" applyProtection="1">
      <alignment horizontal="center" vertical="center" wrapText="1"/>
    </xf>
    <xf numFmtId="44" fontId="17" fillId="10" borderId="1" xfId="23" applyNumberFormat="1" applyFont="1" applyFill="1" applyBorder="1" applyAlignment="1">
      <alignment horizontal="right" vertical="center"/>
    </xf>
    <xf numFmtId="44" fontId="16" fillId="0" borderId="15" xfId="1" applyFont="1" applyFill="1" applyBorder="1" applyAlignment="1" applyProtection="1">
      <alignment horizontal="center" vertical="center" wrapText="1"/>
    </xf>
    <xf numFmtId="44" fontId="17" fillId="0" borderId="16" xfId="1" applyFont="1" applyBorder="1" applyAlignment="1">
      <alignment horizontal="right" vertical="center"/>
    </xf>
    <xf numFmtId="0" fontId="8" fillId="0" borderId="1" xfId="0" applyFont="1" applyBorder="1" applyProtection="1">
      <protection locked="0"/>
    </xf>
    <xf numFmtId="44" fontId="8" fillId="0" borderId="1" xfId="0" applyNumberFormat="1" applyFont="1" applyBorder="1" applyProtection="1">
      <protection locked="0"/>
    </xf>
    <xf numFmtId="0" fontId="8" fillId="0" borderId="1" xfId="0" applyFont="1" applyBorder="1"/>
    <xf numFmtId="44" fontId="8" fillId="0" borderId="1" xfId="0" applyNumberFormat="1" applyFont="1" applyBorder="1"/>
    <xf numFmtId="0" fontId="7" fillId="0" borderId="12" xfId="0" applyFont="1" applyBorder="1" applyAlignment="1">
      <alignment horizontal="left" vertical="center" wrapText="1"/>
    </xf>
    <xf numFmtId="0" fontId="7" fillId="0" borderId="2" xfId="0" applyFont="1" applyBorder="1" applyAlignment="1">
      <alignment horizontal="left" vertical="center" wrapText="1"/>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10" fillId="8" borderId="12" xfId="0" applyFont="1" applyFill="1" applyBorder="1" applyAlignment="1">
      <alignment horizontal="center" vertical="center" wrapText="1"/>
    </xf>
    <xf numFmtId="0" fontId="10" fillId="8" borderId="2" xfId="0" applyFont="1" applyFill="1" applyBorder="1" applyAlignment="1">
      <alignment horizontal="center" vertical="center" wrapText="1"/>
    </xf>
  </cellXfs>
  <cellStyles count="24">
    <cellStyle name="color hdr btm" xfId="3" xr:uid="{3B801EF2-ADEC-444E-9003-FBACD6508710}"/>
    <cellStyle name="color hdr lft btm" xfId="10" xr:uid="{C073D0BC-7A09-45C0-B9DD-E76073903E30}"/>
    <cellStyle name="color hdr lft top" xfId="9" xr:uid="{BC3AC360-4DBB-4958-A134-3401FC18E6F9}"/>
    <cellStyle name="color hdr top" xfId="2" xr:uid="{F4FEDBF9-18B9-4D90-99AC-5939D0DCECB2}"/>
    <cellStyle name="Comma 2" xfId="18" xr:uid="{FC073D8B-523A-44DE-8EEC-A6613382D749}"/>
    <cellStyle name="Currency" xfId="1" builtinId="4"/>
    <cellStyle name="Currency 2 2" xfId="19" xr:uid="{B9D36939-DEB5-4BD1-9E1F-7D73DB37504E}"/>
    <cellStyle name="Hyperlink 2" xfId="21" xr:uid="{1A3D8905-84E2-48C2-AE28-EE362C37B045}"/>
    <cellStyle name="Normal" xfId="0" builtinId="0"/>
    <cellStyle name="Normal 2" xfId="20" xr:uid="{A5923F35-21D9-47A9-86ED-25DFD0DDDDE8}"/>
    <cellStyle name="Normal 2 2" xfId="23" xr:uid="{E1818807-F2FF-3045-90F9-87EAABE7BFAA}"/>
    <cellStyle name="Normal 2 5" xfId="17" xr:uid="{DC4815EE-EFD2-4BA6-9B8A-BDDAFD0D6E8D}"/>
    <cellStyle name="Normal 8 3" xfId="22" xr:uid="{8600FB9B-A033-4EAB-ADD3-26EB36167BAB}"/>
    <cellStyle name="pcr hdr" xfId="4" xr:uid="{789F676C-B858-41D6-8AE1-F19C10AFAD92}"/>
    <cellStyle name="pcr hdr lft" xfId="11" xr:uid="{5BF38437-B9D4-4C42-89D4-855BBC5F933C}"/>
    <cellStyle name="product" xfId="6" xr:uid="{61B72C93-3733-49A5-B5A5-8F72415B7D07}"/>
    <cellStyle name="qty column" xfId="15" xr:uid="{5DFAD854-B5A1-4272-A2E0-B0EDB1A1EA28}"/>
    <cellStyle name="sec hdr" xfId="5" xr:uid="{FB1D4DFD-4A2C-43A0-8337-260D6C98CC77}"/>
    <cellStyle name="sec hdr lft" xfId="12" xr:uid="{49D38AA3-7AEE-448F-B85B-CE3FC2319CE8}"/>
    <cellStyle name="sub ttl" xfId="7" xr:uid="{7702E974-0C84-4DAA-AF4A-346F465B6512}"/>
    <cellStyle name="sub ttl lft" xfId="13" xr:uid="{6B3BA4E2-1F01-4C17-A000-0667E419D2F2}"/>
    <cellStyle name="ttl lft" xfId="16" xr:uid="{DAEE62D4-2AE6-4662-BF89-05D6C96BAD1C}"/>
    <cellStyle name="ttl net" xfId="8" xr:uid="{55FF3BE2-73DA-44ED-88E0-C7DE896735D7}"/>
    <cellStyle name="ttl net lft" xfId="14" xr:uid="{9C19933D-888E-491C-8C27-68B25CFDEEE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2004843</xdr:colOff>
      <xdr:row>1</xdr:row>
      <xdr:rowOff>31952</xdr:rowOff>
    </xdr:from>
    <xdr:to>
      <xdr:col>1</xdr:col>
      <xdr:colOff>700701</xdr:colOff>
      <xdr:row>1</xdr:row>
      <xdr:rowOff>2524045</xdr:rowOff>
    </xdr:to>
    <xdr:pic>
      <xdr:nvPicPr>
        <xdr:cNvPr id="2" name="Picture 1" descr="A blue oval with yellow letters&#10;&#10;Description automatically generated">
          <a:extLst>
            <a:ext uri="{FF2B5EF4-FFF2-40B4-BE49-F238E27FC236}">
              <a16:creationId xmlns:a16="http://schemas.microsoft.com/office/drawing/2014/main" id="{BBEDFE32-8284-0A44-9475-10FEEFDB42C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4843" y="387552"/>
          <a:ext cx="2315358" cy="23171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TM-FR-PricingandQuotes/Shared%20Documents/Cleveland%20Utilities%20-%20TN/Feasibility%20Estimate%204.0%20(20230913)%20Selectable%20Model-Cleveland%20Utilities%20Update%20(20230918).xlsm"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C:/Users/tim.loecher/a-FiberRise/HUB%20-%20Harriman%20Utility%20Board/Feasibility%20Estimate%206.0%20(20240722)%20Selectable%20Model%20-%20HUB%20TN%20Roane%20County%20(Approved%20-%20Updated)1%20(20241113)adjusted.xlsm" TargetMode="External"/><Relationship Id="rId2" Type="http://schemas.microsoft.com/office/2019/04/relationships/externalLinkLongPath" Target="/sites/TM-FR-INTERNAL_PROCESSES/Shared%20Documents/Operations%20-%20Engagement%20Processes/Active%20Projects/HUB%20Harriman%20TN/RFP/4)%20EF&amp;I%20RFP/Feasibility%20Estimate%206.0%20(20240722)%20Selectable%20Model%20-%20HUB%20TN%20Roane%20County%20(Approved%20-%20Updated)1%20(20241113)adjusted.xlsm?A7B5221B" TargetMode="External"/><Relationship Id="rId1" Type="http://schemas.openxmlformats.org/officeDocument/2006/relationships/externalLinkPath" Target="file:///A7B5221B/Feasibility%20Estimate%206.0%20(20240722)%20Selectable%20Model%20-%20HUB%20TN%20Roane%20County%20(Approved%20-%20Updated)1%20(20241113)adjust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
      <sheetName val="Summary"/>
      <sheetName val="Assumptions"/>
      <sheetName val="Fin. Summary"/>
      <sheetName val="GIS"/>
      <sheetName val="BB"/>
      <sheetName val="Phased"/>
      <sheetName val="Feeder"/>
      <sheetName val="Devices"/>
      <sheetName val="OSPDD"/>
      <sheetName val="Make Ready"/>
      <sheetName val="Labor"/>
      <sheetName val="Network"/>
      <sheetName val="Details"/>
      <sheetName val="FIBER+"/>
      <sheetName val="DA"/>
      <sheetName val="BW Calc"/>
      <sheetName val="Admin"/>
      <sheetName val="C&amp;NE"/>
      <sheetName val="Deliverables"/>
      <sheetName val="Billing"/>
      <sheetName val="POC"/>
      <sheetName val="COST"/>
      <sheetName val="OSP Labor"/>
      <sheetName val="KGP20230719"/>
      <sheetName val="LeadTime"/>
      <sheetName val="HUT"/>
      <sheetName val="Cash Flow Statement"/>
      <sheetName val="Income Statement"/>
      <sheetName val="Cap &amp; Depreciation"/>
      <sheetName val="Balance Sheet"/>
      <sheetName val="Monthly Amortization"/>
      <sheetName val="Yearly Sums for Int and Prin"/>
      <sheetName val="Early Payoff Worksheet"/>
    </sheetNames>
    <sheetDataSet>
      <sheetData sheetId="0" refreshError="1"/>
      <sheetData sheetId="1" refreshError="1"/>
      <sheetData sheetId="2" refreshError="1">
        <row r="3">
          <cell r="G3">
            <v>0.76515958466791745</v>
          </cell>
          <cell r="AA3">
            <v>0.08</v>
          </cell>
        </row>
        <row r="4">
          <cell r="AA4">
            <v>0.32</v>
          </cell>
          <cell r="AJ4">
            <v>12360.94175</v>
          </cell>
        </row>
        <row r="5">
          <cell r="AA5">
            <v>0</v>
          </cell>
        </row>
        <row r="6">
          <cell r="AA6">
            <v>0.2</v>
          </cell>
        </row>
        <row r="7">
          <cell r="AA7">
            <v>0.3</v>
          </cell>
        </row>
        <row r="8">
          <cell r="G8">
            <v>0.61631001792209472</v>
          </cell>
          <cell r="N8">
            <v>597309.8112</v>
          </cell>
          <cell r="AA8">
            <v>0.1</v>
          </cell>
        </row>
        <row r="9">
          <cell r="G9">
            <v>0.38368998207790533</v>
          </cell>
          <cell r="N9">
            <v>2331735.9661999997</v>
          </cell>
          <cell r="AA9">
            <v>0</v>
          </cell>
        </row>
        <row r="10">
          <cell r="AA10">
            <v>0</v>
          </cell>
        </row>
        <row r="13">
          <cell r="N13">
            <v>0</v>
          </cell>
        </row>
        <row r="14">
          <cell r="S14">
            <v>1510.45868025</v>
          </cell>
          <cell r="AF14">
            <v>2</v>
          </cell>
        </row>
        <row r="15">
          <cell r="AF15">
            <v>2659.7183512500001</v>
          </cell>
        </row>
        <row r="16">
          <cell r="AF16">
            <v>1477.6213062500001</v>
          </cell>
        </row>
        <row r="17">
          <cell r="AF17">
            <v>1773.1455675</v>
          </cell>
        </row>
        <row r="18">
          <cell r="AF18">
            <v>16.927000000000003</v>
          </cell>
        </row>
        <row r="19">
          <cell r="AF19">
            <v>3852.1084871947287</v>
          </cell>
        </row>
        <row r="20">
          <cell r="S20">
            <v>5281.6622857142856</v>
          </cell>
          <cell r="AF20">
            <v>6485.73022617262</v>
          </cell>
        </row>
        <row r="21">
          <cell r="S21">
            <v>60</v>
          </cell>
          <cell r="AF21">
            <v>6688.9010704115653</v>
          </cell>
        </row>
        <row r="22">
          <cell r="S22">
            <v>1166</v>
          </cell>
          <cell r="AF22">
            <v>1116.3864309999999</v>
          </cell>
        </row>
        <row r="23">
          <cell r="O23">
            <v>1051.1673666666666</v>
          </cell>
          <cell r="S23">
            <v>2460.6038550656071</v>
          </cell>
          <cell r="AF23">
            <v>0</v>
          </cell>
        </row>
        <row r="24">
          <cell r="S24">
            <v>1595.0584306486785</v>
          </cell>
          <cell r="AF24">
            <v>30023.350533626697</v>
          </cell>
        </row>
        <row r="25">
          <cell r="O25">
            <v>264.94490699999994</v>
          </cell>
        </row>
        <row r="27">
          <cell r="AF27">
            <v>13013.193870847132</v>
          </cell>
        </row>
        <row r="28">
          <cell r="AF28">
            <v>1136.7151735761918</v>
          </cell>
        </row>
        <row r="29">
          <cell r="AF29">
            <v>574.62176483472399</v>
          </cell>
        </row>
        <row r="30">
          <cell r="I30">
            <v>12582.400000000001</v>
          </cell>
          <cell r="AF30">
            <v>16888.829614999999</v>
          </cell>
        </row>
        <row r="31">
          <cell r="O31">
            <v>173</v>
          </cell>
          <cell r="AF31">
            <v>235972.5362</v>
          </cell>
        </row>
        <row r="32">
          <cell r="AF32">
            <v>558.19321549999995</v>
          </cell>
        </row>
        <row r="33">
          <cell r="O33">
            <v>1166</v>
          </cell>
          <cell r="AF33">
            <v>5023.7389395</v>
          </cell>
        </row>
        <row r="34">
          <cell r="O34">
            <v>892.17607572279167</v>
          </cell>
          <cell r="AF34">
            <v>5581.9321550000004</v>
          </cell>
        </row>
        <row r="35">
          <cell r="AA35">
            <v>1.5</v>
          </cell>
          <cell r="AF35">
            <v>4465.5457239999996</v>
          </cell>
        </row>
        <row r="36">
          <cell r="AF36">
            <v>1285.6564309999999</v>
          </cell>
        </row>
        <row r="37">
          <cell r="AA37">
            <v>0</v>
          </cell>
          <cell r="AF37">
            <v>11333.134310000001</v>
          </cell>
          <cell r="AL37">
            <v>3736.0004874999995</v>
          </cell>
        </row>
        <row r="38">
          <cell r="AF38">
            <v>11333.134310000001</v>
          </cell>
        </row>
        <row r="39">
          <cell r="AF39">
            <v>5225.2552015296533</v>
          </cell>
        </row>
        <row r="40">
          <cell r="AF40">
            <v>397.51437103261628</v>
          </cell>
        </row>
        <row r="42">
          <cell r="AF42">
            <v>7754.6591695029638</v>
          </cell>
        </row>
        <row r="43">
          <cell r="AF43">
            <v>77.546591695029633</v>
          </cell>
        </row>
        <row r="45">
          <cell r="AF45">
            <v>860.57031402379562</v>
          </cell>
        </row>
        <row r="46">
          <cell r="AF46">
            <v>948.12834015993758</v>
          </cell>
        </row>
        <row r="47">
          <cell r="AF47">
            <v>286.43982835966449</v>
          </cell>
        </row>
        <row r="48">
          <cell r="AF48">
            <v>120.07957870099473</v>
          </cell>
        </row>
        <row r="49">
          <cell r="AF49">
            <v>160.10610493465967</v>
          </cell>
        </row>
        <row r="50">
          <cell r="AF50">
            <v>427.78349912229373</v>
          </cell>
        </row>
        <row r="51">
          <cell r="AF51">
            <v>826.79793251414083</v>
          </cell>
        </row>
        <row r="52">
          <cell r="AF52">
            <v>313.95806514530915</v>
          </cell>
        </row>
        <row r="53">
          <cell r="AF53">
            <v>160.10610493465967</v>
          </cell>
          <cell r="AL53">
            <v>642.21037999999999</v>
          </cell>
        </row>
        <row r="54">
          <cell r="AF54">
            <v>133.83869709381705</v>
          </cell>
        </row>
        <row r="55">
          <cell r="AF55">
            <v>291.44314413887264</v>
          </cell>
        </row>
        <row r="56">
          <cell r="AF56">
            <v>632.91944606982634</v>
          </cell>
        </row>
        <row r="57">
          <cell r="AF57">
            <v>325.21552564852738</v>
          </cell>
        </row>
        <row r="58">
          <cell r="AF58">
            <v>152.60113126584747</v>
          </cell>
        </row>
        <row r="59">
          <cell r="AF59">
            <v>156.35361810025356</v>
          </cell>
        </row>
        <row r="60">
          <cell r="AF60">
            <v>0</v>
          </cell>
        </row>
        <row r="61">
          <cell r="AF61">
            <v>0</v>
          </cell>
        </row>
        <row r="62">
          <cell r="AF62">
            <v>521.59566998244588</v>
          </cell>
        </row>
        <row r="63">
          <cell r="AF63">
            <v>0</v>
          </cell>
        </row>
        <row r="64">
          <cell r="AF64">
            <v>95.06299980495416</v>
          </cell>
        </row>
        <row r="65">
          <cell r="AF65">
            <v>2003.1180800000004</v>
          </cell>
        </row>
        <row r="66">
          <cell r="AF66">
            <v>6490.0019200000015</v>
          </cell>
        </row>
        <row r="67">
          <cell r="AF67">
            <v>1733.8547200000003</v>
          </cell>
        </row>
        <row r="68">
          <cell r="AF68">
            <v>1353.8662400000001</v>
          </cell>
        </row>
        <row r="69">
          <cell r="AF69">
            <v>557.40032000000008</v>
          </cell>
        </row>
        <row r="70">
          <cell r="AF70">
            <v>235.29088000000004</v>
          </cell>
        </row>
        <row r="71">
          <cell r="AF71">
            <v>207.60960000000003</v>
          </cell>
        </row>
        <row r="72">
          <cell r="AF72">
            <v>629.12000000000012</v>
          </cell>
        </row>
        <row r="73">
          <cell r="AF73">
            <v>1258.2400000000002</v>
          </cell>
        </row>
        <row r="74">
          <cell r="AF74">
            <v>3774.7200000000003</v>
          </cell>
        </row>
        <row r="75">
          <cell r="AF75">
            <v>3145.6000000000004</v>
          </cell>
        </row>
        <row r="76">
          <cell r="AF76">
            <v>3145.6000000000004</v>
          </cell>
        </row>
        <row r="77">
          <cell r="AF77">
            <v>0</v>
          </cell>
        </row>
        <row r="78">
          <cell r="AF78">
            <v>629.12000000000012</v>
          </cell>
        </row>
        <row r="79">
          <cell r="AF79">
            <v>10156.199999999999</v>
          </cell>
        </row>
        <row r="80">
          <cell r="AF80">
            <v>84.635000000000005</v>
          </cell>
        </row>
        <row r="81">
          <cell r="AF81">
            <v>169.27</v>
          </cell>
        </row>
      </sheetData>
      <sheetData sheetId="3" refreshError="1"/>
      <sheetData sheetId="4" refreshError="1">
        <row r="23">
          <cell r="D23">
            <v>426.61013257575758</v>
          </cell>
          <cell r="H23">
            <v>16927</v>
          </cell>
          <cell r="W23">
            <v>0</v>
          </cell>
          <cell r="Z23">
            <v>0</v>
          </cell>
        </row>
      </sheetData>
      <sheetData sheetId="5" refreshError="1"/>
      <sheetData sheetId="6" refreshError="1"/>
      <sheetData sheetId="7" refreshError="1"/>
      <sheetData sheetId="8" refreshError="1"/>
      <sheetData sheetId="9" refreshError="1"/>
      <sheetData sheetId="10" refreshError="1"/>
      <sheetData sheetId="11" refreshError="1">
        <row r="55">
          <cell r="D55">
            <v>58635.008524559991</v>
          </cell>
        </row>
      </sheetData>
      <sheetData sheetId="12" refreshError="1"/>
      <sheetData sheetId="13" refreshError="1">
        <row r="2">
          <cell r="M2">
            <v>17624206.268161353</v>
          </cell>
        </row>
        <row r="24">
          <cell r="B24">
            <v>0</v>
          </cell>
        </row>
        <row r="30">
          <cell r="B30">
            <v>3.2262564102564109</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Internal"/>
      <sheetName val="COST"/>
      <sheetName val="Sheet1"/>
      <sheetName val="Admin"/>
      <sheetName val="C&amp;NE"/>
      <sheetName val="SOW Billing"/>
      <sheetName val="DA"/>
      <sheetName val="Summary"/>
      <sheetName val="Assumptions"/>
      <sheetName val="GIS"/>
      <sheetName val="Raw"/>
      <sheetName val="OSPDD"/>
      <sheetName val="Make Ready"/>
      <sheetName val="Material"/>
      <sheetName val="Labor"/>
      <sheetName val="Network"/>
      <sheetName val="Details"/>
      <sheetName val="Cash Flow"/>
      <sheetName val="Income"/>
      <sheetName val="Cap &amp; Depreciation"/>
      <sheetName val="Balance Sheet"/>
      <sheetName val="Monthly Amortization"/>
      <sheetName val="Yearly Sums for Int and Prin"/>
      <sheetName val="Early Payoff Worksheet"/>
      <sheetName val="Labor$"/>
      <sheetName val="KGP202402"/>
      <sheetName val="Lit Services Costs"/>
      <sheetName val="LeadTime"/>
      <sheetName val="Process"/>
      <sheetName val="Revenue"/>
      <sheetName val="Fin. Summary"/>
      <sheetName val="FIBER+"/>
      <sheetName val="BW Calc"/>
      <sheetName val="Deliverables"/>
      <sheetName val="POC"/>
    </sheetNames>
    <sheetDataSet>
      <sheetData sheetId="0"/>
      <sheetData sheetId="1"/>
      <sheetData sheetId="2"/>
      <sheetData sheetId="3"/>
      <sheetData sheetId="4"/>
      <sheetData sheetId="5"/>
      <sheetData sheetId="6"/>
      <sheetData sheetId="7"/>
      <sheetData sheetId="8">
        <row r="18">
          <cell r="X18">
            <v>9</v>
          </cell>
        </row>
        <row r="30">
          <cell r="K30">
            <v>2926.8</v>
          </cell>
        </row>
        <row r="46">
          <cell r="AE46">
            <v>0</v>
          </cell>
        </row>
      </sheetData>
      <sheetData sheetId="9">
        <row r="31">
          <cell r="W31">
            <v>0</v>
          </cell>
          <cell r="X31">
            <v>2</v>
          </cell>
          <cell r="Y31">
            <v>2</v>
          </cell>
          <cell r="Z31">
            <v>0</v>
          </cell>
          <cell r="AA31">
            <v>2</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4701B-FAB5-4286-ACF6-8850AF1D0705}">
  <dimension ref="A1:D16"/>
  <sheetViews>
    <sheetView topLeftCell="A3" zoomScale="118" zoomScaleNormal="90" workbookViewId="0">
      <selection activeCell="B18" sqref="B18"/>
    </sheetView>
    <sheetView workbookViewId="1">
      <selection sqref="A1:B1"/>
    </sheetView>
  </sheetViews>
  <sheetFormatPr baseColWidth="10" defaultColWidth="8.5" defaultRowHeight="14" x14ac:dyDescent="0.15"/>
  <cols>
    <col min="1" max="1" width="47.5" style="2" customWidth="1"/>
    <col min="2" max="2" width="39" style="2" customWidth="1"/>
    <col min="3" max="3" width="39.5" style="2" customWidth="1"/>
    <col min="4" max="16384" width="8.5" style="2"/>
  </cols>
  <sheetData>
    <row r="1" spans="1:4" ht="28" x14ac:dyDescent="0.15">
      <c r="A1" s="71" t="s">
        <v>127</v>
      </c>
      <c r="B1" s="72"/>
    </row>
    <row r="2" spans="1:4" ht="201" customHeight="1" x14ac:dyDescent="0.15">
      <c r="A2" s="73"/>
      <c r="B2" s="74"/>
    </row>
    <row r="3" spans="1:4" ht="168" customHeight="1" x14ac:dyDescent="0.15">
      <c r="A3" s="69" t="s">
        <v>0</v>
      </c>
      <c r="B3" s="70"/>
      <c r="C3" s="1"/>
      <c r="D3" s="1"/>
    </row>
    <row r="4" spans="1:4" ht="33" customHeight="1" x14ac:dyDescent="0.15">
      <c r="A4" s="58" t="s">
        <v>1</v>
      </c>
      <c r="B4" s="59"/>
      <c r="C4" s="1"/>
      <c r="D4" s="1"/>
    </row>
    <row r="5" spans="1:4" ht="33" customHeight="1" x14ac:dyDescent="0.15">
      <c r="A5" s="23" t="s">
        <v>2</v>
      </c>
      <c r="B5" s="4" t="s">
        <v>3</v>
      </c>
      <c r="D5" s="1"/>
    </row>
    <row r="6" spans="1:4" ht="33" customHeight="1" x14ac:dyDescent="0.15">
      <c r="A6" s="23" t="s">
        <v>4</v>
      </c>
      <c r="B6" s="4"/>
      <c r="D6" s="1"/>
    </row>
    <row r="7" spans="1:4" ht="33" customHeight="1" x14ac:dyDescent="0.15">
      <c r="A7" s="23" t="s">
        <v>5</v>
      </c>
      <c r="B7" s="4"/>
      <c r="D7" s="1"/>
    </row>
    <row r="8" spans="1:4" ht="33" customHeight="1" x14ac:dyDescent="0.15">
      <c r="A8" s="23" t="s">
        <v>6</v>
      </c>
      <c r="B8" s="4"/>
      <c r="D8" s="1"/>
    </row>
    <row r="9" spans="1:4" ht="33" customHeight="1" x14ac:dyDescent="0.15">
      <c r="A9" s="23" t="s">
        <v>7</v>
      </c>
      <c r="B9" s="4"/>
      <c r="D9" s="3"/>
    </row>
    <row r="13" spans="1:4" ht="26" customHeight="1" x14ac:dyDescent="0.15">
      <c r="A13" s="75" t="s">
        <v>126</v>
      </c>
      <c r="B13" s="76"/>
    </row>
    <row r="14" spans="1:4" ht="27" customHeight="1" x14ac:dyDescent="0.15">
      <c r="A14" s="65" t="s">
        <v>129</v>
      </c>
      <c r="B14" s="66">
        <f>Hardware!K8</f>
        <v>0</v>
      </c>
    </row>
    <row r="15" spans="1:4" ht="27" customHeight="1" x14ac:dyDescent="0.15">
      <c r="A15" s="67" t="s">
        <v>128</v>
      </c>
      <c r="B15" s="68">
        <f>Software!K7</f>
        <v>0</v>
      </c>
    </row>
    <row r="16" spans="1:4" ht="27" customHeight="1" x14ac:dyDescent="0.15">
      <c r="A16" s="67" t="s">
        <v>130</v>
      </c>
      <c r="B16" s="68">
        <f>SUM(B14:B15)</f>
        <v>0</v>
      </c>
    </row>
  </sheetData>
  <mergeCells count="4">
    <mergeCell ref="A3:B3"/>
    <mergeCell ref="A1:B1"/>
    <mergeCell ref="A2:B2"/>
    <mergeCell ref="A13:B1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E4B5C-95FC-47BC-AADE-2A7E62B41E88}">
  <dimension ref="A1:C11"/>
  <sheetViews>
    <sheetView zoomScale="144" zoomScaleNormal="100" workbookViewId="0">
      <pane ySplit="1" topLeftCell="A2" activePane="bottomLeft" state="frozen"/>
      <selection pane="bottomLeft" activeCell="C6" sqref="C6"/>
    </sheetView>
    <sheetView workbookViewId="1"/>
  </sheetViews>
  <sheetFormatPr baseColWidth="10" defaultColWidth="8.5" defaultRowHeight="14" x14ac:dyDescent="0.2"/>
  <cols>
    <col min="1" max="1" width="5.5" style="5" bestFit="1" customWidth="1"/>
    <col min="2" max="2" width="26.83203125" style="6" customWidth="1"/>
    <col min="3" max="3" width="69.33203125" style="30" customWidth="1"/>
    <col min="4" max="16384" width="8.5" style="30"/>
  </cols>
  <sheetData>
    <row r="1" spans="1:3" ht="15" x14ac:dyDescent="0.2">
      <c r="A1" s="28" t="s">
        <v>8</v>
      </c>
      <c r="B1" s="29" t="s">
        <v>9</v>
      </c>
      <c r="C1" s="28" t="s">
        <v>10</v>
      </c>
    </row>
    <row r="2" spans="1:3" ht="45" x14ac:dyDescent="0.2">
      <c r="A2" s="31">
        <v>1</v>
      </c>
      <c r="B2" s="4" t="s">
        <v>11</v>
      </c>
      <c r="C2" s="32" t="s">
        <v>135</v>
      </c>
    </row>
    <row r="3" spans="1:3" ht="30" x14ac:dyDescent="0.2">
      <c r="A3" s="31">
        <v>2</v>
      </c>
      <c r="B3" s="4" t="s">
        <v>10</v>
      </c>
      <c r="C3" s="32" t="s">
        <v>12</v>
      </c>
    </row>
    <row r="4" spans="1:3" ht="15" x14ac:dyDescent="0.2">
      <c r="A4" s="31">
        <v>3</v>
      </c>
      <c r="B4" s="4" t="s">
        <v>13</v>
      </c>
      <c r="C4" s="24" t="s">
        <v>14</v>
      </c>
    </row>
    <row r="5" spans="1:3" ht="30" x14ac:dyDescent="0.2">
      <c r="A5" s="31">
        <v>4</v>
      </c>
      <c r="B5" s="4" t="s">
        <v>15</v>
      </c>
      <c r="C5" s="32" t="s">
        <v>16</v>
      </c>
    </row>
    <row r="6" spans="1:3" ht="30" x14ac:dyDescent="0.2">
      <c r="A6" s="31">
        <v>5</v>
      </c>
      <c r="B6" s="4" t="s">
        <v>17</v>
      </c>
      <c r="C6" s="32" t="s">
        <v>18</v>
      </c>
    </row>
    <row r="7" spans="1:3" ht="30" x14ac:dyDescent="0.2">
      <c r="A7" s="31">
        <v>6</v>
      </c>
      <c r="B7" s="4" t="s">
        <v>19</v>
      </c>
      <c r="C7" s="32" t="s">
        <v>20</v>
      </c>
    </row>
    <row r="8" spans="1:3" ht="60" x14ac:dyDescent="0.2">
      <c r="A8" s="31">
        <v>7</v>
      </c>
      <c r="B8" s="4" t="s">
        <v>132</v>
      </c>
      <c r="C8" s="32" t="s">
        <v>21</v>
      </c>
    </row>
    <row r="9" spans="1:3" ht="45" x14ac:dyDescent="0.2">
      <c r="A9" s="31">
        <v>8</v>
      </c>
      <c r="B9" s="4" t="s">
        <v>133</v>
      </c>
      <c r="C9" s="32" t="s">
        <v>134</v>
      </c>
    </row>
    <row r="10" spans="1:3" ht="30" x14ac:dyDescent="0.2">
      <c r="A10" s="31">
        <v>9</v>
      </c>
      <c r="B10" s="24" t="s">
        <v>22</v>
      </c>
      <c r="C10" s="32" t="s">
        <v>23</v>
      </c>
    </row>
    <row r="11" spans="1:3" ht="45" x14ac:dyDescent="0.2">
      <c r="A11" s="31">
        <v>10</v>
      </c>
      <c r="B11" s="24" t="s">
        <v>22</v>
      </c>
      <c r="C11" s="32" t="s">
        <v>24</v>
      </c>
    </row>
  </sheetData>
  <pageMargins left="0.7" right="0.7" top="0.75" bottom="0.75" header="0.3" footer="0.3"/>
  <pageSetup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43B12-724A-6741-B4B4-EDC3A104BA01}">
  <dimension ref="A1:B5"/>
  <sheetViews>
    <sheetView zoomScale="150" workbookViewId="0">
      <selection activeCell="B9" sqref="B9"/>
    </sheetView>
    <sheetView workbookViewId="1">
      <selection sqref="A1:B1"/>
    </sheetView>
  </sheetViews>
  <sheetFormatPr baseColWidth="10" defaultColWidth="11.5" defaultRowHeight="15" x14ac:dyDescent="0.2"/>
  <cols>
    <col min="1" max="1" width="30.5" customWidth="1"/>
    <col min="2" max="2" width="78" customWidth="1"/>
  </cols>
  <sheetData>
    <row r="1" spans="1:2" x14ac:dyDescent="0.2">
      <c r="A1" s="77" t="s">
        <v>25</v>
      </c>
      <c r="B1" s="78"/>
    </row>
    <row r="2" spans="1:2" ht="30" x14ac:dyDescent="0.2">
      <c r="A2" s="25" t="s">
        <v>26</v>
      </c>
      <c r="B2" s="26" t="s">
        <v>27</v>
      </c>
    </row>
    <row r="3" spans="1:2" ht="30" x14ac:dyDescent="0.2">
      <c r="A3" s="25" t="s">
        <v>28</v>
      </c>
      <c r="B3" s="26" t="s">
        <v>29</v>
      </c>
    </row>
    <row r="4" spans="1:2" ht="30" x14ac:dyDescent="0.2">
      <c r="A4" s="25" t="s">
        <v>30</v>
      </c>
      <c r="B4" s="26" t="s">
        <v>31</v>
      </c>
    </row>
    <row r="5" spans="1:2" x14ac:dyDescent="0.2">
      <c r="A5" s="25" t="s">
        <v>32</v>
      </c>
      <c r="B5" s="27" t="s">
        <v>33</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954F6-DC8C-4FEA-B08C-F46707356E9C}">
  <dimension ref="A1:D65"/>
  <sheetViews>
    <sheetView zoomScale="125" zoomScaleNormal="100" workbookViewId="0">
      <pane xSplit="2" ySplit="1" topLeftCell="C2" activePane="bottomRight" state="frozen"/>
      <selection pane="topRight" activeCell="B1" sqref="B1"/>
      <selection pane="bottomLeft" activeCell="A2" sqref="A2"/>
      <selection pane="bottomRight" activeCell="B11" sqref="B11"/>
    </sheetView>
    <sheetView workbookViewId="1"/>
  </sheetViews>
  <sheetFormatPr baseColWidth="10" defaultColWidth="8.5" defaultRowHeight="14" x14ac:dyDescent="0.2"/>
  <cols>
    <col min="1" max="1" width="4.5" style="17" customWidth="1"/>
    <col min="2" max="2" width="53" style="10" customWidth="1"/>
    <col min="3" max="3" width="12.33203125" style="7" customWidth="1"/>
    <col min="4" max="4" width="42.5" style="10" customWidth="1"/>
    <col min="5" max="16384" width="8.5" style="7"/>
  </cols>
  <sheetData>
    <row r="1" spans="1:4" ht="30" x14ac:dyDescent="0.2">
      <c r="A1" s="18" t="s">
        <v>35</v>
      </c>
      <c r="B1" s="19" t="s">
        <v>34</v>
      </c>
      <c r="C1" s="20" t="s">
        <v>36</v>
      </c>
      <c r="D1" s="21" t="s">
        <v>37</v>
      </c>
    </row>
    <row r="2" spans="1:4" ht="15" x14ac:dyDescent="0.2">
      <c r="A2" s="8" t="s">
        <v>38</v>
      </c>
      <c r="B2" s="9" t="s">
        <v>39</v>
      </c>
    </row>
    <row r="3" spans="1:4" ht="15" x14ac:dyDescent="0.2">
      <c r="A3" s="11">
        <v>1.1000000000000001</v>
      </c>
      <c r="B3" s="6" t="s">
        <v>40</v>
      </c>
    </row>
    <row r="4" spans="1:4" ht="15" x14ac:dyDescent="0.2">
      <c r="A4" s="11"/>
      <c r="B4" s="12" t="s">
        <v>41</v>
      </c>
    </row>
    <row r="5" spans="1:4" ht="15" x14ac:dyDescent="0.2">
      <c r="A5" s="11"/>
      <c r="B5" s="12" t="s">
        <v>42</v>
      </c>
    </row>
    <row r="6" spans="1:4" ht="15" x14ac:dyDescent="0.2">
      <c r="A6" s="11"/>
      <c r="B6" s="12" t="s">
        <v>43</v>
      </c>
    </row>
    <row r="7" spans="1:4" ht="15" x14ac:dyDescent="0.2">
      <c r="A7" s="11"/>
      <c r="B7" s="12" t="s">
        <v>44</v>
      </c>
    </row>
    <row r="8" spans="1:4" ht="15" x14ac:dyDescent="0.2">
      <c r="A8" s="11"/>
      <c r="B8" s="12" t="s">
        <v>45</v>
      </c>
    </row>
    <row r="9" spans="1:4" ht="15" x14ac:dyDescent="0.2">
      <c r="A9" s="11"/>
      <c r="B9" s="12" t="s">
        <v>46</v>
      </c>
    </row>
    <row r="10" spans="1:4" ht="29.5" customHeight="1" x14ac:dyDescent="0.15">
      <c r="A10" s="11" t="s">
        <v>47</v>
      </c>
      <c r="B10" s="13" t="s">
        <v>48</v>
      </c>
    </row>
    <row r="11" spans="1:4" ht="45" customHeight="1" x14ac:dyDescent="0.15">
      <c r="A11" s="11" t="s">
        <v>49</v>
      </c>
      <c r="B11" s="13" t="s">
        <v>50</v>
      </c>
    </row>
    <row r="12" spans="1:4" ht="15" x14ac:dyDescent="0.2">
      <c r="A12" s="11" t="s">
        <v>51</v>
      </c>
      <c r="B12" s="9" t="s">
        <v>52</v>
      </c>
    </row>
    <row r="13" spans="1:4" ht="60" x14ac:dyDescent="0.2">
      <c r="A13" s="11" t="s">
        <v>53</v>
      </c>
      <c r="B13" s="6" t="s">
        <v>54</v>
      </c>
      <c r="C13" s="15"/>
      <c r="D13" s="7"/>
    </row>
    <row r="14" spans="1:4" ht="75" x14ac:dyDescent="0.2">
      <c r="A14" s="11" t="s">
        <v>55</v>
      </c>
      <c r="B14" s="14" t="s">
        <v>56</v>
      </c>
      <c r="C14" s="15"/>
      <c r="D14" s="16"/>
    </row>
    <row r="15" spans="1:4" ht="35.5" customHeight="1" x14ac:dyDescent="0.2">
      <c r="A15" s="11" t="s">
        <v>57</v>
      </c>
      <c r="B15" s="6" t="s">
        <v>58</v>
      </c>
      <c r="C15" s="15"/>
      <c r="D15" s="16"/>
    </row>
    <row r="16" spans="1:4" ht="45" x14ac:dyDescent="0.2">
      <c r="A16" s="11" t="s">
        <v>59</v>
      </c>
      <c r="B16" s="14" t="s">
        <v>60</v>
      </c>
      <c r="C16" s="15"/>
      <c r="D16" s="16"/>
    </row>
    <row r="17" spans="1:4" ht="30" x14ac:dyDescent="0.2">
      <c r="A17" s="11" t="s">
        <v>61</v>
      </c>
      <c r="B17" s="14" t="s">
        <v>62</v>
      </c>
      <c r="C17" s="15"/>
      <c r="D17" s="16"/>
    </row>
    <row r="18" spans="1:4" x14ac:dyDescent="0.2">
      <c r="A18" s="11"/>
      <c r="B18" s="6"/>
    </row>
    <row r="19" spans="1:4" ht="15" x14ac:dyDescent="0.2">
      <c r="A19" s="11" t="s">
        <v>63</v>
      </c>
      <c r="B19" s="9" t="s">
        <v>64</v>
      </c>
    </row>
    <row r="20" spans="1:4" ht="15" x14ac:dyDescent="0.2">
      <c r="A20" s="11" t="s">
        <v>65</v>
      </c>
      <c r="B20" s="6" t="s">
        <v>66</v>
      </c>
    </row>
    <row r="21" spans="1:4" ht="15" x14ac:dyDescent="0.2">
      <c r="A21" s="8"/>
      <c r="B21" s="12" t="s">
        <v>67</v>
      </c>
    </row>
    <row r="22" spans="1:4" ht="15" x14ac:dyDescent="0.2">
      <c r="A22" s="11"/>
      <c r="B22" s="12" t="s">
        <v>68</v>
      </c>
    </row>
    <row r="23" spans="1:4" ht="15" x14ac:dyDescent="0.2">
      <c r="A23" s="11"/>
      <c r="B23" s="12" t="s">
        <v>69</v>
      </c>
    </row>
    <row r="24" spans="1:4" ht="15" x14ac:dyDescent="0.2">
      <c r="A24" s="11"/>
      <c r="B24" s="12" t="s">
        <v>70</v>
      </c>
    </row>
    <row r="25" spans="1:4" x14ac:dyDescent="0.2">
      <c r="A25" s="11"/>
      <c r="B25" s="6"/>
    </row>
    <row r="26" spans="1:4" ht="15" x14ac:dyDescent="0.2">
      <c r="A26" s="11"/>
      <c r="B26" s="12" t="s">
        <v>71</v>
      </c>
    </row>
    <row r="27" spans="1:4" ht="15" x14ac:dyDescent="0.2">
      <c r="A27" s="8"/>
      <c r="B27" s="12" t="s">
        <v>72</v>
      </c>
    </row>
    <row r="28" spans="1:4" ht="15" x14ac:dyDescent="0.2">
      <c r="A28" s="11"/>
      <c r="B28" s="12" t="s">
        <v>73</v>
      </c>
    </row>
    <row r="29" spans="1:4" ht="15" x14ac:dyDescent="0.2">
      <c r="A29" s="11"/>
      <c r="B29" s="12" t="s">
        <v>74</v>
      </c>
    </row>
    <row r="30" spans="1:4" x14ac:dyDescent="0.2">
      <c r="A30" s="11"/>
      <c r="B30" s="12"/>
    </row>
    <row r="31" spans="1:4" ht="30" x14ac:dyDescent="0.2">
      <c r="A31" s="11"/>
      <c r="B31" s="12" t="s">
        <v>75</v>
      </c>
    </row>
    <row r="32" spans="1:4" ht="15" x14ac:dyDescent="0.2">
      <c r="A32" s="11"/>
      <c r="B32" s="12" t="s">
        <v>76</v>
      </c>
    </row>
    <row r="33" spans="1:2" ht="15" x14ac:dyDescent="0.2">
      <c r="A33" s="11"/>
      <c r="B33" s="12" t="s">
        <v>77</v>
      </c>
    </row>
    <row r="34" spans="1:2" x14ac:dyDescent="0.2">
      <c r="A34" s="11"/>
      <c r="B34" s="6"/>
    </row>
    <row r="35" spans="1:2" x14ac:dyDescent="0.2">
      <c r="A35" s="11"/>
      <c r="B35" s="6"/>
    </row>
    <row r="36" spans="1:2" ht="15" x14ac:dyDescent="0.2">
      <c r="A36" s="11" t="s">
        <v>78</v>
      </c>
      <c r="B36" s="6" t="s">
        <v>79</v>
      </c>
    </row>
    <row r="37" spans="1:2" ht="15" x14ac:dyDescent="0.2">
      <c r="A37" s="11"/>
      <c r="B37" s="12" t="s">
        <v>67</v>
      </c>
    </row>
    <row r="38" spans="1:2" ht="15" x14ac:dyDescent="0.2">
      <c r="A38" s="11"/>
      <c r="B38" s="12" t="s">
        <v>68</v>
      </c>
    </row>
    <row r="39" spans="1:2" ht="15" x14ac:dyDescent="0.2">
      <c r="A39" s="11"/>
      <c r="B39" s="12" t="s">
        <v>69</v>
      </c>
    </row>
    <row r="40" spans="1:2" ht="15" x14ac:dyDescent="0.2">
      <c r="A40" s="11"/>
      <c r="B40" s="12" t="s">
        <v>70</v>
      </c>
    </row>
    <row r="41" spans="1:2" x14ac:dyDescent="0.2">
      <c r="A41" s="11"/>
      <c r="B41" s="6"/>
    </row>
    <row r="42" spans="1:2" ht="15" x14ac:dyDescent="0.2">
      <c r="A42" s="11"/>
      <c r="B42" s="12" t="s">
        <v>71</v>
      </c>
    </row>
    <row r="43" spans="1:2" ht="15" x14ac:dyDescent="0.2">
      <c r="A43" s="11"/>
      <c r="B43" s="12" t="s">
        <v>72</v>
      </c>
    </row>
    <row r="44" spans="1:2" ht="15" x14ac:dyDescent="0.2">
      <c r="A44" s="11"/>
      <c r="B44" s="12" t="s">
        <v>73</v>
      </c>
    </row>
    <row r="45" spans="1:2" ht="15" x14ac:dyDescent="0.2">
      <c r="A45" s="11"/>
      <c r="B45" s="12" t="s">
        <v>74</v>
      </c>
    </row>
    <row r="46" spans="1:2" x14ac:dyDescent="0.2">
      <c r="A46" s="11"/>
      <c r="B46" s="12"/>
    </row>
    <row r="47" spans="1:2" ht="30" x14ac:dyDescent="0.2">
      <c r="A47" s="11"/>
      <c r="B47" s="12" t="s">
        <v>75</v>
      </c>
    </row>
    <row r="48" spans="1:2" ht="15" x14ac:dyDescent="0.2">
      <c r="A48" s="11"/>
      <c r="B48" s="12" t="s">
        <v>76</v>
      </c>
    </row>
    <row r="49" spans="1:2" ht="15" x14ac:dyDescent="0.2">
      <c r="A49" s="11"/>
      <c r="B49" s="12" t="s">
        <v>77</v>
      </c>
    </row>
    <row r="50" spans="1:2" x14ac:dyDescent="0.2">
      <c r="A50" s="11"/>
      <c r="B50" s="6"/>
    </row>
    <row r="51" spans="1:2" x14ac:dyDescent="0.2">
      <c r="A51" s="11"/>
      <c r="B51" s="6"/>
    </row>
    <row r="52" spans="1:2" ht="15" x14ac:dyDescent="0.2">
      <c r="A52" s="11" t="s">
        <v>80</v>
      </c>
      <c r="B52" s="6" t="s">
        <v>81</v>
      </c>
    </row>
    <row r="53" spans="1:2" ht="15" x14ac:dyDescent="0.2">
      <c r="A53" s="11"/>
      <c r="B53" s="12" t="s">
        <v>67</v>
      </c>
    </row>
    <row r="54" spans="1:2" ht="15" x14ac:dyDescent="0.2">
      <c r="A54" s="11"/>
      <c r="B54" s="12" t="s">
        <v>68</v>
      </c>
    </row>
    <row r="55" spans="1:2" ht="15" x14ac:dyDescent="0.2">
      <c r="A55" s="11"/>
      <c r="B55" s="12" t="s">
        <v>69</v>
      </c>
    </row>
    <row r="56" spans="1:2" ht="15" x14ac:dyDescent="0.2">
      <c r="A56" s="11"/>
      <c r="B56" s="12" t="s">
        <v>70</v>
      </c>
    </row>
    <row r="57" spans="1:2" x14ac:dyDescent="0.2">
      <c r="A57" s="11"/>
      <c r="B57" s="6"/>
    </row>
    <row r="58" spans="1:2" ht="15" x14ac:dyDescent="0.2">
      <c r="A58" s="11"/>
      <c r="B58" s="12" t="s">
        <v>71</v>
      </c>
    </row>
    <row r="59" spans="1:2" ht="15" x14ac:dyDescent="0.2">
      <c r="A59" s="11"/>
      <c r="B59" s="12" t="s">
        <v>72</v>
      </c>
    </row>
    <row r="60" spans="1:2" ht="15" x14ac:dyDescent="0.2">
      <c r="A60" s="11"/>
      <c r="B60" s="12" t="s">
        <v>73</v>
      </c>
    </row>
    <row r="61" spans="1:2" ht="15" x14ac:dyDescent="0.2">
      <c r="A61" s="11"/>
      <c r="B61" s="12" t="s">
        <v>74</v>
      </c>
    </row>
    <row r="62" spans="1:2" x14ac:dyDescent="0.2">
      <c r="A62" s="11"/>
      <c r="B62" s="12"/>
    </row>
    <row r="63" spans="1:2" ht="30" x14ac:dyDescent="0.2">
      <c r="A63" s="11"/>
      <c r="B63" s="12" t="s">
        <v>75</v>
      </c>
    </row>
    <row r="64" spans="1:2" ht="15" x14ac:dyDescent="0.2">
      <c r="A64" s="11"/>
      <c r="B64" s="12" t="s">
        <v>76</v>
      </c>
    </row>
    <row r="65" spans="1:2" ht="15" x14ac:dyDescent="0.2">
      <c r="A65" s="11"/>
      <c r="B65" s="12" t="s">
        <v>77</v>
      </c>
    </row>
  </sheetData>
  <phoneticPr fontId="6" type="noConversion"/>
  <pageMargins left="0.7" right="0.7" top="0.75" bottom="0.75" header="0.3" footer="0.3"/>
  <pageSetup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9CD7F-486E-6B49-99AE-C9050B4126DC}">
  <dimension ref="A1:B10"/>
  <sheetViews>
    <sheetView tabSelected="1" zoomScale="125" workbookViewId="0">
      <selection activeCell="B7" sqref="B7"/>
    </sheetView>
    <sheetView workbookViewId="1"/>
  </sheetViews>
  <sheetFormatPr baseColWidth="10" defaultColWidth="10.83203125" defaultRowHeight="14" x14ac:dyDescent="0.2"/>
  <cols>
    <col min="1" max="1" width="46.5" style="22" bestFit="1" customWidth="1"/>
    <col min="2" max="2" width="87" style="22" customWidth="1"/>
    <col min="3" max="16384" width="10.83203125" style="46"/>
  </cols>
  <sheetData>
    <row r="1" spans="1:2" ht="15" x14ac:dyDescent="0.2">
      <c r="A1" s="19" t="s">
        <v>82</v>
      </c>
      <c r="B1" s="19" t="s">
        <v>83</v>
      </c>
    </row>
    <row r="2" spans="1:2" ht="150" x14ac:dyDescent="0.2">
      <c r="A2" s="14" t="s">
        <v>84</v>
      </c>
      <c r="B2" s="14" t="s">
        <v>131</v>
      </c>
    </row>
    <row r="3" spans="1:2" ht="15" x14ac:dyDescent="0.2">
      <c r="A3" s="22" t="s">
        <v>85</v>
      </c>
      <c r="B3" s="22" t="s">
        <v>86</v>
      </c>
    </row>
    <row r="4" spans="1:2" ht="15" x14ac:dyDescent="0.2">
      <c r="A4" s="22" t="s">
        <v>87</v>
      </c>
      <c r="B4" s="22" t="s">
        <v>88</v>
      </c>
    </row>
    <row r="5" spans="1:2" ht="75" x14ac:dyDescent="0.2">
      <c r="A5" s="22" t="s">
        <v>89</v>
      </c>
      <c r="B5" s="22" t="s">
        <v>90</v>
      </c>
    </row>
    <row r="6" spans="1:2" ht="15" x14ac:dyDescent="0.2">
      <c r="A6" s="22" t="s">
        <v>91</v>
      </c>
      <c r="B6" s="47" t="s">
        <v>136</v>
      </c>
    </row>
    <row r="7" spans="1:2" ht="15" x14ac:dyDescent="0.2">
      <c r="A7" s="22" t="s">
        <v>92</v>
      </c>
      <c r="B7" s="48" t="s">
        <v>93</v>
      </c>
    </row>
    <row r="8" spans="1:2" ht="15" x14ac:dyDescent="0.2">
      <c r="A8" s="22" t="s">
        <v>94</v>
      </c>
      <c r="B8" s="48" t="s">
        <v>95</v>
      </c>
    </row>
    <row r="9" spans="1:2" ht="45" x14ac:dyDescent="0.2">
      <c r="A9" s="22" t="s">
        <v>96</v>
      </c>
      <c r="B9" s="22" t="s">
        <v>97</v>
      </c>
    </row>
    <row r="10" spans="1:2" ht="75" x14ac:dyDescent="0.2">
      <c r="A10" s="22" t="s">
        <v>98</v>
      </c>
      <c r="B10" s="22" t="s">
        <v>99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1082-5CAA-434E-A9F7-113E11AC162B}">
  <sheetPr codeName="Sheet7"/>
  <dimension ref="A1:M9"/>
  <sheetViews>
    <sheetView zoomScaleNormal="100" zoomScaleSheetLayoutView="80" workbookViewId="0">
      <pane ySplit="1" topLeftCell="A2" activePane="bottomLeft" state="frozen"/>
      <selection pane="bottomLeft" activeCell="K7" sqref="K7"/>
    </sheetView>
    <sheetView tabSelected="1" workbookViewId="1"/>
  </sheetViews>
  <sheetFormatPr baseColWidth="10" defaultColWidth="12" defaultRowHeight="16" x14ac:dyDescent="0.2"/>
  <cols>
    <col min="1" max="1" width="31.5" style="40" customWidth="1"/>
    <col min="2" max="2" width="27.83203125" style="40" customWidth="1"/>
    <col min="3" max="3" width="73.5" style="41" customWidth="1"/>
    <col min="4" max="4" width="9.33203125" style="42" bestFit="1" customWidth="1"/>
    <col min="5" max="5" width="4.1640625" style="42" customWidth="1"/>
    <col min="6" max="6" width="12" style="42" customWidth="1"/>
    <col min="7" max="9" width="12" style="42"/>
    <col min="10" max="10" width="16.6640625" style="49" customWidth="1"/>
    <col min="11" max="11" width="16.6640625" style="51" customWidth="1"/>
    <col min="12" max="12" width="26" style="40" customWidth="1"/>
    <col min="13" max="13" width="32.1640625" style="40" customWidth="1"/>
    <col min="14" max="16384" width="12" style="40"/>
  </cols>
  <sheetData>
    <row r="1" spans="1:13" s="34" customFormat="1" ht="34" x14ac:dyDescent="0.2">
      <c r="A1" s="34" t="s">
        <v>100</v>
      </c>
      <c r="B1" s="34" t="s">
        <v>101</v>
      </c>
      <c r="C1" s="35" t="s">
        <v>83</v>
      </c>
      <c r="D1" s="34" t="s">
        <v>102</v>
      </c>
      <c r="F1" s="35" t="s">
        <v>103</v>
      </c>
      <c r="G1" s="35" t="s">
        <v>104</v>
      </c>
      <c r="H1" s="35" t="s">
        <v>105</v>
      </c>
      <c r="I1" s="35" t="s">
        <v>106</v>
      </c>
      <c r="J1" s="45" t="s">
        <v>107</v>
      </c>
      <c r="K1" s="50" t="s">
        <v>102</v>
      </c>
      <c r="L1" s="33" t="s">
        <v>108</v>
      </c>
      <c r="M1" s="34" t="s">
        <v>109</v>
      </c>
    </row>
    <row r="2" spans="1:13" x14ac:dyDescent="0.2">
      <c r="A2" s="36" t="s">
        <v>111</v>
      </c>
      <c r="B2" s="36"/>
      <c r="C2" s="43"/>
      <c r="D2" s="44"/>
      <c r="E2" s="44"/>
      <c r="F2" s="44"/>
      <c r="G2" s="44"/>
      <c r="H2" s="44"/>
      <c r="I2" s="44"/>
      <c r="J2" s="61"/>
      <c r="K2" s="62"/>
    </row>
    <row r="3" spans="1:13" ht="34" x14ac:dyDescent="0.2">
      <c r="A3" s="37" t="s">
        <v>112</v>
      </c>
      <c r="B3" s="38" t="s">
        <v>113</v>
      </c>
      <c r="C3" s="38" t="s">
        <v>114</v>
      </c>
      <c r="D3" s="39">
        <f>SUM(F3:I3)</f>
        <v>3</v>
      </c>
      <c r="E3" s="39"/>
      <c r="F3" s="39">
        <v>1</v>
      </c>
      <c r="G3" s="39">
        <v>1</v>
      </c>
      <c r="H3" s="39">
        <v>1</v>
      </c>
      <c r="I3" s="39">
        <v>0</v>
      </c>
      <c r="K3" s="52">
        <f t="shared" ref="K3:K5" si="0">D3*J3</f>
        <v>0</v>
      </c>
    </row>
    <row r="4" spans="1:13" ht="17" x14ac:dyDescent="0.2">
      <c r="A4" s="37" t="s">
        <v>112</v>
      </c>
      <c r="B4" s="38" t="s">
        <v>115</v>
      </c>
      <c r="C4" s="38" t="s">
        <v>116</v>
      </c>
      <c r="D4" s="39">
        <f>SUM(F4:I4)</f>
        <v>6</v>
      </c>
      <c r="E4" s="39"/>
      <c r="F4" s="39">
        <v>2</v>
      </c>
      <c r="G4" s="39">
        <v>2</v>
      </c>
      <c r="H4" s="39">
        <v>2</v>
      </c>
      <c r="I4" s="39">
        <v>0</v>
      </c>
      <c r="K4" s="52">
        <f t="shared" si="0"/>
        <v>0</v>
      </c>
    </row>
    <row r="5" spans="1:13" ht="32.5" customHeight="1" x14ac:dyDescent="0.2">
      <c r="A5" s="37" t="s">
        <v>112</v>
      </c>
      <c r="B5" s="38" t="s">
        <v>117</v>
      </c>
      <c r="C5" s="38" t="s">
        <v>118</v>
      </c>
      <c r="D5" s="39">
        <f>SUM(F5:I5)</f>
        <v>6</v>
      </c>
      <c r="E5" s="39"/>
      <c r="F5" s="39">
        <v>2</v>
      </c>
      <c r="G5" s="39">
        <v>2</v>
      </c>
      <c r="H5" s="39">
        <v>2</v>
      </c>
      <c r="I5" s="39">
        <v>0</v>
      </c>
      <c r="K5" s="52">
        <f t="shared" si="0"/>
        <v>0</v>
      </c>
    </row>
    <row r="6" spans="1:13" ht="20" customHeight="1" x14ac:dyDescent="0.2">
      <c r="B6" s="41"/>
    </row>
    <row r="7" spans="1:13" ht="18" thickBot="1" x14ac:dyDescent="0.25">
      <c r="J7" s="55" t="s">
        <v>110</v>
      </c>
      <c r="K7" s="60"/>
    </row>
    <row r="8" spans="1:13" ht="18" thickBot="1" x14ac:dyDescent="0.25">
      <c r="I8" s="53"/>
      <c r="J8" s="63" t="s">
        <v>129</v>
      </c>
      <c r="K8" s="64">
        <f>SUM(K2:K7)</f>
        <v>0</v>
      </c>
      <c r="L8" s="54"/>
    </row>
    <row r="9" spans="1:13" x14ac:dyDescent="0.2">
      <c r="J9" s="56"/>
      <c r="K9" s="57"/>
    </row>
  </sheetData>
  <sheetProtection selectLockedCells="1"/>
  <printOptions horizontalCentered="1"/>
  <pageMargins left="0.25" right="0.25" top="0.5" bottom="0.5" header="0.3" footer="0.3"/>
  <pageSetup scale="57" orientation="landscape"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9C671-6400-8F44-9DF9-710A190C6C60}">
  <dimension ref="A1:L8"/>
  <sheetViews>
    <sheetView zoomScaleNormal="100" zoomScaleSheetLayoutView="80" workbookViewId="0">
      <pane ySplit="1" topLeftCell="A2" activePane="bottomLeft" state="frozen"/>
      <selection pane="bottomLeft" activeCell="K10" sqref="K10"/>
    </sheetView>
    <sheetView workbookViewId="1"/>
  </sheetViews>
  <sheetFormatPr baseColWidth="10" defaultColWidth="12" defaultRowHeight="16" x14ac:dyDescent="0.2"/>
  <cols>
    <col min="1" max="1" width="31.5" style="40" customWidth="1"/>
    <col min="2" max="2" width="27.83203125" style="40" customWidth="1"/>
    <col min="3" max="3" width="73.5" style="41" customWidth="1"/>
    <col min="4" max="4" width="9.33203125" style="42" bestFit="1" customWidth="1"/>
    <col min="5" max="5" width="4.1640625" style="42" customWidth="1"/>
    <col min="6" max="6" width="12" style="42" customWidth="1"/>
    <col min="7" max="9" width="12" style="42"/>
    <col min="10" max="10" width="16.6640625" style="49" customWidth="1"/>
    <col min="11" max="11" width="16.6640625" style="51" customWidth="1"/>
    <col min="12" max="12" width="32.1640625" style="40" customWidth="1"/>
    <col min="13" max="16384" width="12" style="40"/>
  </cols>
  <sheetData>
    <row r="1" spans="1:12" s="34" customFormat="1" ht="34" x14ac:dyDescent="0.2">
      <c r="A1" s="34" t="s">
        <v>100</v>
      </c>
      <c r="B1" s="34" t="s">
        <v>101</v>
      </c>
      <c r="C1" s="35" t="s">
        <v>83</v>
      </c>
      <c r="D1" s="34" t="s">
        <v>102</v>
      </c>
      <c r="F1" s="35" t="s">
        <v>103</v>
      </c>
      <c r="G1" s="35" t="s">
        <v>104</v>
      </c>
      <c r="H1" s="35" t="s">
        <v>105</v>
      </c>
      <c r="I1" s="35" t="s">
        <v>106</v>
      </c>
      <c r="J1" s="45" t="s">
        <v>107</v>
      </c>
      <c r="K1" s="50" t="s">
        <v>102</v>
      </c>
      <c r="L1" s="34" t="s">
        <v>109</v>
      </c>
    </row>
    <row r="2" spans="1:12" x14ac:dyDescent="0.2">
      <c r="A2" s="36" t="s">
        <v>119</v>
      </c>
      <c r="B2" s="37"/>
      <c r="C2" s="38"/>
      <c r="D2" s="39"/>
      <c r="E2" s="39"/>
      <c r="F2" s="39"/>
      <c r="G2" s="39"/>
      <c r="H2" s="39"/>
      <c r="I2" s="39"/>
      <c r="J2" s="61"/>
      <c r="K2" s="62"/>
    </row>
    <row r="3" spans="1:12" ht="17" x14ac:dyDescent="0.2">
      <c r="A3" s="36" t="s">
        <v>120</v>
      </c>
      <c r="B3" s="36" t="s">
        <v>121</v>
      </c>
      <c r="C3" s="43" t="s">
        <v>122</v>
      </c>
      <c r="D3" s="39">
        <f t="shared" ref="D3:D5" si="0">SUM(F3:I3)</f>
        <v>128</v>
      </c>
      <c r="E3" s="39"/>
      <c r="F3" s="39">
        <v>128</v>
      </c>
      <c r="G3" s="39" t="s">
        <v>123</v>
      </c>
      <c r="H3" s="39" t="s">
        <v>123</v>
      </c>
      <c r="I3" s="39" t="s">
        <v>123</v>
      </c>
      <c r="K3" s="52">
        <f t="shared" ref="K3:K5" si="1">D3*J3</f>
        <v>0</v>
      </c>
    </row>
    <row r="4" spans="1:12" ht="17" x14ac:dyDescent="0.2">
      <c r="A4" s="36" t="s">
        <v>120</v>
      </c>
      <c r="B4" s="36" t="s">
        <v>121</v>
      </c>
      <c r="C4" s="43" t="s">
        <v>124</v>
      </c>
      <c r="D4" s="39">
        <f t="shared" si="0"/>
        <v>128</v>
      </c>
      <c r="E4" s="39"/>
      <c r="F4" s="39">
        <v>128</v>
      </c>
      <c r="G4" s="39" t="s">
        <v>123</v>
      </c>
      <c r="H4" s="39" t="s">
        <v>123</v>
      </c>
      <c r="I4" s="39" t="s">
        <v>123</v>
      </c>
      <c r="K4" s="52">
        <f t="shared" si="1"/>
        <v>0</v>
      </c>
    </row>
    <row r="5" spans="1:12" ht="17" x14ac:dyDescent="0.2">
      <c r="A5" s="36" t="s">
        <v>120</v>
      </c>
      <c r="B5" s="36" t="s">
        <v>121</v>
      </c>
      <c r="C5" s="43" t="s">
        <v>125</v>
      </c>
      <c r="D5" s="39">
        <f t="shared" si="0"/>
        <v>128</v>
      </c>
      <c r="E5" s="39"/>
      <c r="F5" s="39">
        <v>128</v>
      </c>
      <c r="G5" s="39" t="s">
        <v>123</v>
      </c>
      <c r="H5" s="39" t="s">
        <v>123</v>
      </c>
      <c r="I5" s="39" t="s">
        <v>123</v>
      </c>
      <c r="K5" s="52">
        <f t="shared" si="1"/>
        <v>0</v>
      </c>
    </row>
    <row r="6" spans="1:12" ht="20" customHeight="1" thickBot="1" x14ac:dyDescent="0.25">
      <c r="B6" s="41"/>
    </row>
    <row r="7" spans="1:12" ht="18" thickBot="1" x14ac:dyDescent="0.25">
      <c r="I7" s="53"/>
      <c r="J7" s="63" t="s">
        <v>128</v>
      </c>
      <c r="K7" s="64">
        <f>SUM(K3:K5)</f>
        <v>0</v>
      </c>
    </row>
    <row r="8" spans="1:12" x14ac:dyDescent="0.2">
      <c r="J8" s="56"/>
      <c r="K8" s="57"/>
    </row>
  </sheetData>
  <sheetProtection selectLockedCells="1"/>
  <printOptions horizontalCentered="1"/>
  <pageMargins left="0.25" right="0.25" top="0.5" bottom="0.5" header="0.3" footer="0.3"/>
  <pageSetup scale="57"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31BBA0A886A943AED532922C0C4972" ma:contentTypeVersion="19" ma:contentTypeDescription="Create a new document." ma:contentTypeScope="" ma:versionID="d0add5f663fa87e6b98b2da196c49b41">
  <xsd:schema xmlns:xsd="http://www.w3.org/2001/XMLSchema" xmlns:xs="http://www.w3.org/2001/XMLSchema" xmlns:p="http://schemas.microsoft.com/office/2006/metadata/properties" xmlns:ns2="d2b5d25f-2655-40b3-b974-6f6cad04e3f4" xmlns:ns3="fabdc9d4-0c21-4045-bff7-92f4b8a28d70" targetNamespace="http://schemas.microsoft.com/office/2006/metadata/properties" ma:root="true" ma:fieldsID="a35645b2f74c366108c7cadb909fe44d" ns2:_="" ns3:_="">
    <xsd:import namespace="d2b5d25f-2655-40b3-b974-6f6cad04e3f4"/>
    <xsd:import namespace="fabdc9d4-0c21-4045-bff7-92f4b8a28d70"/>
    <xsd:element name="properties">
      <xsd:complexType>
        <xsd:sequence>
          <xsd:element name="documentManagement">
            <xsd:complexType>
              <xsd:all>
                <xsd:element ref="ns2:MediaServiceMetadata" minOccurs="0"/>
                <xsd:element ref="ns2:MediaServiceFastMetadata" minOccurs="0"/>
                <xsd:element ref="ns2:Notes_x002f_Comments"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3:TaxCatchAll" minOccurs="0"/>
                <xsd:element ref="ns2:MediaServiceGenerationTime" minOccurs="0"/>
                <xsd:element ref="ns2:MediaServiceEventHashCode"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b5d25f-2655-40b3-b974-6f6cad04e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Notes_x002f_Comments" ma:index="10" nillable="true" ma:displayName="Notes/Comments" ma:format="Dropdown" ma:internalName="Notes_x002f_Comments">
      <xsd:simpleType>
        <xsd:restriction base="dms:Note">
          <xsd:maxLength value="255"/>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48e08c8-26d8-4259-8345-01b17980d76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bdc9d4-0c21-4045-bff7-92f4b8a28d70"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8e23e821-8f39-4f7d-b844-3e2b72f9424c}" ma:internalName="TaxCatchAll" ma:showField="CatchAllData" ma:web="fabdc9d4-0c21-4045-bff7-92f4b8a28d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fabdc9d4-0c21-4045-bff7-92f4b8a28d70">
      <UserInfo>
        <DisplayName/>
        <AccountId xsi:nil="true"/>
        <AccountType/>
      </UserInfo>
    </SharedWithUsers>
    <Notes_x002f_Comments xmlns="d2b5d25f-2655-40b3-b974-6f6cad04e3f4" xsi:nil="true"/>
    <MediaLengthInSeconds xmlns="d2b5d25f-2655-40b3-b974-6f6cad04e3f4" xsi:nil="true"/>
    <TaxCatchAll xmlns="fabdc9d4-0c21-4045-bff7-92f4b8a28d70" xsi:nil="true"/>
    <lcf76f155ced4ddcb4097134ff3c332f xmlns="d2b5d25f-2655-40b3-b974-6f6cad04e3f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22B205-53F5-4D54-87F9-2DAA34CE01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b5d25f-2655-40b3-b974-6f6cad04e3f4"/>
    <ds:schemaRef ds:uri="fabdc9d4-0c21-4045-bff7-92f4b8a28d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AFE42F6-DA72-4AC3-959C-8EEF76E90B3C}">
  <ds:schemaRefs>
    <ds:schemaRef ds:uri="d2b5d25f-2655-40b3-b974-6f6cad04e3f4"/>
    <ds:schemaRef ds:uri="http://schemas.openxmlformats.org/package/2006/metadata/core-properties"/>
    <ds:schemaRef ds:uri="http://purl.org/dc/dcmitype/"/>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fabdc9d4-0c21-4045-bff7-92f4b8a28d70"/>
    <ds:schemaRef ds:uri="http://www.w3.org/XML/1998/namespace"/>
  </ds:schemaRefs>
</ds:datastoreItem>
</file>

<file path=customXml/itemProps3.xml><?xml version="1.0" encoding="utf-8"?>
<ds:datastoreItem xmlns:ds="http://schemas.openxmlformats.org/officeDocument/2006/customXml" ds:itemID="{611A8971-BC12-4AA4-9F04-73620F0B22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Authorization</vt:lpstr>
      <vt:lpstr>Instructions</vt:lpstr>
      <vt:lpstr>Terminology</vt:lpstr>
      <vt:lpstr>Bidder Profile</vt:lpstr>
      <vt:lpstr>Project Details</vt:lpstr>
      <vt:lpstr>Hardware</vt:lpstr>
      <vt:lpstr>Software</vt:lpstr>
      <vt:lpstr>Hardware!Print_Area</vt:lpstr>
      <vt:lpstr>Software!Print_Area</vt:lpstr>
      <vt:lpstr>Hardware!Print_Titles</vt:lpstr>
      <vt:lpstr>Software!Print_Titles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Mike Dunne</dc:creator>
  <cp:keywords/>
  <dc:description/>
  <cp:lastModifiedBy>Ashley Hawkins</cp:lastModifiedBy>
  <cp:revision/>
  <dcterms:created xsi:type="dcterms:W3CDTF">2021-08-27T21:14:35Z</dcterms:created>
  <dcterms:modified xsi:type="dcterms:W3CDTF">2025-04-29T11:53:07Z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0x0101004231BBA0A886A943AED532922C0C4972</vt:lpwstr>
  </property>
  <property fmtid="{D5CDD505-2E9C-101B-9397-08002B2CF9AE}" pid="3" name="MediaServiceImageTags">
    <vt:lpwstr/>
  </property>
  <property fmtid="{D5CDD505-2E9C-101B-9397-08002B2CF9AE}" pid="4" name="_ExtendedDescription">
    <vt:lpwstr/>
  </property>
  <property fmtid="{D5CDD505-2E9C-101B-9397-08002B2CF9AE}" pid="5" name="Order">
    <vt:r8>19800</vt:r8>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TriggerFlowInfo">
    <vt:lpwstr/>
  </property>
</Properties>
</file>